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8E34F1FC-9729-4A88-B696-011B347B4FE6}" xr6:coauthVersionLast="47" xr6:coauthVersionMax="47" xr10:uidLastSave="{00000000-0000-0000-0000-000000000000}"/>
  <bookViews>
    <workbookView xWindow="-120" yWindow="-120" windowWidth="29040" windowHeight="15840" tabRatio="691" activeTab="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<sst xmlns="http://schemas.openxmlformats.org/spreadsheetml/2006/main" count="8173" uniqueCount="2149">
  <si>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</si>
  <si>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</si>
  <si>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</si>
  <si>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</si>
  <si>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</si>
  <si>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</si>
  <si>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</si>
  <si>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</si>
  <si>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</si>
  <si>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</si>
  <si>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</si>
  <si>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</si>
  <si>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</si>
  <si>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</si>
  <si>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</si>
  <si>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</si>
  <si>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</si>
  <si>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</si>
  <si>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</si>
  <si>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</si>
  <si>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</si>
  <si>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</si>
  <si>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</si>
  <si>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</si>
  <si>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</si>
  <si>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</si>
  <si>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</si>
  <si>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</si>
  <si>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</si>
  <si>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</si>
  <si>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</si>
  <si>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</si>
  <si>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</si>
  <si>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</si>
  <si>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</si>
  <si>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</si>
  <si>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</si>
  <si>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</si>
  <si>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</si>
  <si>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</si>
  <si>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</si>
  <si>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</si>
  <si>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</si>
  <si>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</si>
  <si>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</si>
  <si>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</si>
  <si>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</si>
  <si>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</si>
  <si>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</si>
  <si>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</si>
  <si>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</si>
  <si>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</si>
  <si>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</si>
  <si>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</si>
  <si>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</si>
  <si>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</si>
  <si>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</si>
  <si>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</si>
  <si>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</si>
  <si>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</si>
  <si>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</si>
  <si>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</si>
  <si>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</si>
  <si>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</si>
  <si>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</si>
  <si>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</si>
  <si>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</si>
  <si>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</si>
  <si>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</si>
  <si>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</si>
  <si>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</si>
  <si>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</si>
  <si>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</si>
  <si>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</si>
  <si>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</si>
  <si>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</si>
  <si>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</si>
  <si>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</si>
  <si>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</si>
  <si>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</si>
  <si>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</si>
  <si>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</si>
  <si>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</si>
  <si>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</si>
  <si>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</si>
  <si>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</si>
  <si>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</si>
  <si>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</si>
  <si>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</si>
  <si>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</si>
  <si>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</si>
  <si>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</si>
  <si>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</si>
  <si>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</si>
  <si>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</si>
  <si>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</si>
  <si>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</si>
  <si>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</si>
  <si>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</si>
  <si>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</si>
  <si>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</si>
  <si>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</si>
  <si>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</si>
  <si>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</si>
  <si>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</si>
  <si>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</si>
  <si>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</si>
  <si>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</si>
  <si>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</si>
  <si>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</si>
  <si>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</si>
  <si>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</si>
  <si>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</si>
  <si>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</si>
  <si>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</si>
  <si>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</si>
  <si>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</si>
  <si>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</si>
  <si>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</si>
  <si>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</si>
  <si>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</si>
  <si>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</si>
  <si>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</si>
  <si>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</si>
  <si>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</si>
  <si>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</si>
  <si>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</si>
  <si>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</si>
  <si>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</si>
  <si>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</si>
  <si>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</si>
  <si>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</si>
  <si>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</si>
  <si>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</si>
  <si>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</si>
  <si>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</si>
  <si>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</si>
  <si>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</si>
  <si>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</si>
  <si>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</si>
  <si>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</si>
  <si>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</si>
  <si>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</si>
  <si>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</si>
  <si>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</si>
  <si>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</si>
  <si>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</si>
  <si>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</si>
  <si>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</si>
  <si>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</si>
  <si>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</si>
  <si>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</si>
  <si>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</si>
  <si>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</si>
  <si>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</si>
  <si>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</si>
  <si>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</si>
  <si>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</si>
  <si>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</si>
  <si>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</si>
  <si>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</si>
  <si>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</si>
  <si>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</si>
  <si>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</si>
  <si>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</si>
  <si>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</si>
  <si>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</si>
  <si>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</si>
  <si>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</si>
  <si>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</si>
  <si>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</si>
  <si>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</si>
  <si>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</si>
  <si>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</si>
  <si>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</si>
  <si>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</si>
  <si>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</si>
  <si>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</si>
  <si>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</si>
  <si>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</si>
  <si>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</si>
  <si>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</si>
  <si>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</si>
  <si>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</si>
  <si>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</si>
  <si>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</si>
  <si>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</si>
  <si>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</si>
  <si>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</si>
  <si>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</si>
  <si>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</si>
  <si>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</si>
  <si>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</si>
  <si>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</si>
  <si>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</si>
  <si>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</si>
  <si>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</si>
  <si>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</si>
  <si>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</si>
  <si>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</si>
  <si>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</si>
  <si>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</si>
  <si>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</si>
  <si>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</si>
  <si>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</si>
  <si>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</si>
  <si>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</si>
  <si>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</si>
  <si>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</si>
  <si>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</si>
  <si>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</si>
  <si>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</si>
  <si>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</si>
  <si>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</si>
  <si>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</si>
  <si>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</si>
  <si>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</si>
  <si>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</si>
  <si>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</si>
  <si>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</si>
  <si>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</si>
  <si>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</si>
  <si>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</si>
  <si>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</si>
  <si>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</si>
  <si>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</si>
  <si>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</si>
  <si>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</si>
  <si>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</si>
  <si>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</si>
  <si>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</si>
  <si>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</si>
  <si>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</si>
  <si>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</si>
  <si>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</si>
  <si>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</si>
  <si>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</si>
  <si>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</si>
  <si>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</si>
  <si>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</si>
  <si>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</si>
  <si>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</si>
  <si>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</si>
  <si>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</si>
  <si>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</si>
  <si>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</si>
  <si>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</si>
  <si>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</si>
  <si>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</si>
  <si>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</si>
  <si>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</si>
  <si>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</si>
  <si>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</si>
  <si>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</si>
  <si>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</si>
  <si>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</si>
  <si>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</si>
  <si>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</si>
  <si>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</si>
  <si>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</si>
  <si>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</si>
  <si>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</si>
  <si>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</si>
  <si>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</si>
  <si>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</si>
  <si>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</si>
  <si>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</si>
  <si>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</si>
  <si>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</si>
  <si>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</si>
  <si>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</si>
  <si>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</si>
  <si>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</si>
  <si>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</si>
  <si>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</si>
  <si>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</si>
  <si>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</si>
  <si>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</si>
  <si>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</si>
  <si>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</si>
  <si>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</si>
  <si>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</si>
  <si>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</si>
  <si>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</si>
  <si>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</si>
  <si>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</si>
  <si>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</si>
  <si>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</si>
  <si>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</si>
  <si>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</si>
  <si>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</si>
  <si>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</si>
  <si>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</si>
  <si>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</si>
  <si>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</si>
  <si>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</si>
  <si>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</si>
  <si>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</si>
  <si>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</si>
  <si>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</si>
  <si>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</si>
  <si>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</si>
  <si>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</si>
  <si>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</si>
  <si>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</si>
  <si>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</si>
  <si>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</si>
  <si>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</si>
  <si>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</si>
  <si>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</si>
  <si>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</si>
  <si>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</si>
  <si>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</si>
  <si>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</si>
  <si>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</si>
  <si>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</si>
  <si>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</si>
  <si>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</si>
  <si>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</si>
  <si>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</si>
  <si>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</si>
  <si>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</si>
  <si>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</si>
  <si>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</si>
  <si>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</si>
  <si>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</si>
  <si>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</si>
  <si>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</si>
  <si>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</si>
  <si>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</si>
  <si>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</si>
  <si>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</si>
  <si>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</si>
  <si>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</si>
  <si>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</si>
  <si>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</si>
  <si>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</si>
  <si>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</si>
  <si>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</si>
  <si>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</si>
  <si>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</si>
  <si>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</si>
  <si>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</si>
  <si>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</si>
  <si>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</si>
  <si>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</si>
  <si>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</si>
  <si>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</si>
  <si>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</si>
  <si>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</si>
  <si>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</si>
  <si>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</si>
  <si>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</si>
  <si>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</si>
  <si>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</si>
  <si>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</si>
  <si>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</si>
  <si>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</si>
  <si>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</si>
  <si>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</si>
  <si>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</si>
  <si>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</si>
  <si>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</si>
  <si>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</si>
  <si>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</si>
  <si>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</si>
  <si>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</si>
  <si>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</si>
  <si>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</si>
  <si>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</si>
  <si>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</si>
  <si>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</si>
  <si>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</si>
  <si>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</si>
  <si>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</si>
  <si>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</si>
  <si>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</si>
  <si>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</si>
  <si>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</si>
  <si>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</si>
  <si>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简介/注释：蜀山批量制作的量产除灵武器，取上好的十年桃木一次性雕刻而成。</t>
  </si>
  <si>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</si>
  <si>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</si>
  <si>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</si>
  <si>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</si>
  <si>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</si>
  <si>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</si>
  <si>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</si>
  <si>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</si>
  <si>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</si>
  <si>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</si>
  <si>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</si>
  <si>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</si>
  <si>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 xml:space="preserve">【遂古之初】{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【圜则九重】{600耗点橙色六阶}（花费15000积分解锁）:角色发动非常规攻击相关的主动攻击类技能时，伤害量增加300。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</si>
  <si>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</si>
  <si>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 xml:space="preserve">［深渊之爱］基础性能：人类和光明生物不可兑换，并无法使用此武器。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t>
  </si>
  <si>
    <t>简介：深渊赠予新生的黑暗生物的礼物。如果连这样都活不下来…废物是不配活着的。</t>
  </si>
  <si>
    <t>简介/注释：使用堪比坚岩般厚重坚固的角龙的头角制成，是在猎人们口中广受好评的设计。</t>
  </si>
  <si>
    <t>［光之驱逐］二阶效果（绿色200）:由充满暗影能力的暗影原矿打造的光之驱逐，天生便压制一些神圣属性生物，在攻击例如天使，牧师，圣骑士这种明显带有神圣特性的对象时，额外造成60点伤害</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</si>
  <si>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</si>
  <si>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</si>
  <si>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</si>
  <si>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</si>
  <si>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</si>
  <si>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</si>
  <si>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</si>
  <si>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</si>
  <si>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</si>
  <si>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</si>
  <si>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</si>
  <si>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</si>
  <si>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</si>
  <si>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</si>
  <si>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</si>
  <si>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</si>
  <si>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</si>
  <si>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</si>
  <si>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</si>
  <si>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</si>
  <si>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</si>
  <si>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</si>
  <si>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</si>
  <si>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</si>
  <si>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</si>
  <si>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</si>
  <si>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</si>
  <si>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</si>
  <si>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</si>
  <si>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</si>
  <si>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</si>
  <si>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</si>
  <si>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</si>
  <si>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</si>
  <si>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</si>
  <si>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</si>
  <si>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</si>
  <si>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</si>
  <si>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</si>
  <si>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</si>
  <si>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</si>
  <si>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</si>
  <si>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</si>
  <si>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</si>
  <si>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</si>
  <si>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</si>
  <si>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</si>
  <si>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</si>
  <si>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</si>
  <si>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</si>
  <si>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</si>
  <si>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</si>
  <si>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</si>
  <si>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</si>
  <si>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</si>
  <si>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</si>
  <si>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</si>
  <si>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</si>
  <si>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</si>
  <si>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</si>
  <si>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</si>
  <si>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</si>
  <si>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</si>
  <si>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</si>
  <si>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</si>
  <si>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</si>
  <si>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</si>
  <si>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</si>
  <si>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</si>
  <si>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</si>
  <si>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</si>
  <si>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</si>
  <si>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</si>
  <si>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</si>
  <si>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</si>
  <si>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</si>
  <si>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</si>
  <si>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</si>
  <si>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</si>
  <si>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</si>
  <si>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</si>
  <si>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</si>
  <si>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</si>
  <si>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</si>
  <si>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</si>
  <si>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</si>
  <si>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</si>
  <si>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</si>
  <si>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</si>
  <si>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</si>
  <si>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</si>
  <si>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</si>
  <si>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</si>
  <si>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</si>
  <si>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</si>
  <si>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</si>
  <si>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</si>
  <si>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</si>
  <si>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</si>
  <si>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</si>
  <si>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</si>
  <si>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</si>
  <si>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</si>
  <si>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</si>
  <si>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</si>
  <si>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</si>
  <si>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</si>
  <si>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</si>
  <si>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</si>
  <si>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</si>
  <si>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</si>
  <si>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</si>
  <si>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</si>
  <si>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</si>
  <si>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</si>
  <si>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</si>
  <si>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</si>
  <si>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</si>
  <si>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</si>
  <si>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</si>
  <si>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</si>
  <si>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</si>
  <si>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</si>
  <si>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</si>
  <si>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</si>
  <si>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</si>
  <si>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</si>
  <si>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</si>
  <si>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</si>
  <si>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</si>
  <si>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</si>
  <si>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</si>
  <si>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</si>
  <si>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</si>
  <si>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</si>
  <si>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</si>
  <si>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</si>
  <si>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</si>
  <si>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</si>
  <si>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</si>
  <si>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</si>
  <si>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</si>
  <si>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</si>
  <si>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</si>
  <si>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</si>
  <si>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</si>
  <si>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</si>
  <si>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</si>
  <si>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</si>
  <si>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</si>
  <si>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</si>
  <si>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</si>
  <si>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</si>
  <si>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</si>
  <si>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</si>
  <si>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</si>
  <si>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</si>
  <si>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</si>
  <si>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</si>
  <si>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</si>
  <si>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</si>
  <si>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</si>
  <si>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</si>
  <si>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</si>
  <si>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</si>
  <si>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</si>
  <si>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</si>
  <si>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</si>
  <si>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</si>
  <si>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</si>
  <si>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</si>
  <si>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</si>
  <si>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</si>
  <si>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</si>
  <si>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</si>
  <si>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</si>
  <si>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</si>
  <si>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</si>
  <si>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</si>
  <si>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</si>
  <si>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</si>
  <si>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</si>
  <si>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</si>
  <si>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</si>
  <si>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</si>
  <si>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</si>
  <si>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</si>
  <si>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</si>
  <si>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</si>
  <si>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</si>
  <si>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</si>
  <si>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</si>
  <si>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</si>
  <si>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</si>
  <si>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</si>
  <si>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</si>
  <si>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</si>
  <si>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</si>
  <si>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</si>
  <si>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</si>
  <si>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</si>
  <si>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</si>
  <si>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</si>
  <si>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</si>
  <si>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</si>
  <si>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</si>
  <si>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</si>
  <si>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</si>
  <si>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</si>
  <si>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</si>
  <si>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</si>
  <si>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</si>
  <si>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</si>
  <si>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</si>
  <si>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</si>
  <si>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</si>
  <si>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</si>
  <si>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</si>
  <si>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</si>
  <si>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</si>
  <si>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</si>
  <si>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</si>
  <si>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</si>
  <si>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</si>
  <si>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</si>
  <si>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</si>
  <si>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</si>
  <si>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</si>
  <si>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</si>
  <si>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</si>
  <si>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</si>
  <si>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</si>
  <si>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</si>
  <si>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</si>
  <si>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</si>
  <si>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</si>
  <si>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</si>
  <si>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</si>
  <si>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</si>
  <si>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</si>
  <si>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</si>
  <si>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</si>
  <si>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</si>
  <si>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</si>
  <si>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</si>
  <si>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</si>
  <si>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</si>
  <si>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</si>
  <si>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</si>
  <si>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</si>
  <si>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</si>
  <si>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</si>
  <si>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</si>
  <si>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</si>
  <si>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</si>
  <si>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</si>
  <si>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</si>
  <si>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</si>
  <si>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</si>
  <si>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</si>
  <si>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</si>
  <si>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</si>
  <si>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</si>
  <si>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</si>
  <si>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</si>
  <si>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</si>
  <si>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</si>
  <si>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</si>
  <si>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</si>
  <si>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</si>
  <si>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</si>
  <si>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</si>
  <si>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</si>
  <si>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</si>
  <si>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</si>
  <si>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</si>
  <si>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</si>
  <si>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</si>
  <si>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</si>
  <si>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</si>
  <si>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</si>
  <si>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</si>
  <si>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</si>
  <si>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</si>
  <si>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</si>
  <si>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</si>
  <si>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</si>
  <si>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</si>
  <si>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</si>
  <si>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</si>
  <si>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</si>
  <si>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</si>
  <si>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</si>
  <si>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</si>
  <si>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</si>
  <si>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</si>
  <si>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</si>
  <si>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</si>
  <si>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</si>
  <si>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</si>
  <si>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</si>
  <si>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</si>
  <si>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</si>
  <si>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</si>
  <si>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</si>
  <si>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</si>
  <si>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</si>
  <si>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</si>
  <si>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</si>
  <si>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</si>
  <si>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</si>
  <si>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</si>
  <si>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</si>
  <si>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</si>
  <si>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</si>
  <si>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</si>
  <si>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</si>
  <si>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</si>
  <si>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</si>
  <si>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</si>
  <si>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</si>
  <si>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</si>
  <si>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</si>
  <si>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</si>
  <si>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</si>
  <si>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</si>
  <si>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</si>
  <si>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</si>
  <si>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</si>
  <si>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</si>
  <si>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</si>
  <si>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</si>
  <si>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</si>
  <si>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</si>
  <si>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</si>
  <si>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</si>
  <si>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</si>
  <si>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</si>
  <si>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</si>
  <si>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</si>
  <si>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</si>
  <si>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</si>
  <si>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</si>
  <si>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</si>
  <si>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</si>
  <si>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</si>
  <si>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</si>
  <si>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</si>
  <si>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</si>
  <si>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</si>
  <si>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</si>
  <si>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</si>
  <si>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</si>
  <si>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</si>
  <si>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</si>
  <si>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</si>
  <si>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</si>
  <si>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</si>
  <si>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</si>
  <si>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</si>
  <si>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</si>
  <si>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</si>
  <si>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</si>
  <si>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</si>
  <si>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</si>
  <si>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</si>
  <si>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</si>
  <si>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</si>
  <si>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</si>
  <si>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</si>
  <si>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</si>
  <si>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</si>
  <si>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</si>
  <si>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</si>
  <si>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</si>
  <si>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</si>
  <si>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</si>
  <si>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</si>
  <si>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</si>
  <si>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</si>
  <si>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</si>
  <si>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</si>
  <si>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</si>
  <si>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</si>
  <si>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</si>
  <si>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</si>
  <si>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</si>
  <si>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</si>
  <si>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</si>
  <si>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</si>
  <si>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</si>
  <si>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</si>
  <si>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</si>
  <si>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</si>
  <si>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</si>
  <si>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</si>
  <si>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</si>
  <si>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</si>
  <si>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</si>
  <si>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</si>
  <si>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</si>
  <si>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</si>
  <si>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</si>
  <si>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</si>
  <si>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</si>
  <si>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</si>
  <si>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</si>
  <si>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</si>
  <si>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</si>
  <si>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</si>
  <si>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</si>
  <si>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</si>
  <si>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</si>
  <si>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</si>
  <si>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</si>
  <si>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</si>
  <si>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</si>
  <si>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</si>
  <si>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</si>
  <si>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</si>
  <si>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</si>
  <si>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</si>
  <si>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</si>
  <si>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</si>
  <si>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</si>
  <si>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</si>
  <si>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</si>
  <si>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</si>
  <si>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</si>
  <si>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</si>
  <si>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</si>
  <si>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</si>
  <si>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</si>
  <si>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</si>
  <si>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</si>
  <si>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</si>
  <si>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</si>
  <si>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</si>
  <si>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</si>
  <si>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</si>
  <si>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</si>
  <si>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</si>
  <si>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</si>
  <si>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</si>
  <si>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</si>
  <si>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</si>
  <si>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</si>
  <si>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</si>
  <si>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</si>
  <si>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</si>
  <si>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</si>
  <si>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</si>
  <si>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</si>
  <si>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</si>
  <si>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</si>
  <si>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</si>
  <si>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</si>
  <si>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</si>
  <si>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</si>
  <si>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</si>
  <si>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</si>
  <si>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</si>
  <si>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</si>
  <si>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</si>
  <si>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</si>
  <si>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</si>
  <si>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</si>
  <si>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</si>
  <si>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</si>
  <si>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</si>
  <si>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</si>
  <si>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</si>
  <si>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</si>
  <si>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</si>
  <si>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</si>
  <si>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</si>
  <si>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</si>
  <si>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</si>
  <si>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</si>
  <si>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</si>
  <si>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</si>
  <si>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</si>
  <si>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</si>
  <si>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</si>
  <si>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</si>
  <si>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</si>
  <si>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</si>
  <si>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</si>
  <si>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</si>
  <si>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</si>
  <si>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</si>
  <si>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</si>
  <si>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</si>
  <si>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</si>
  <si>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</si>
  <si>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</si>
  <si>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</si>
  <si>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</si>
  <si>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</si>
  <si>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</si>
  <si>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</si>
  <si>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</si>
  <si>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</si>
  <si>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</si>
  <si>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</si>
  <si>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</si>
  <si>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</si>
  <si>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</si>
  <si>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</si>
  <si>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</si>
  <si>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</si>
  <si>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</si>
  <si>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</si>
  <si>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</si>
  <si>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</si>
  <si>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</si>
  <si>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</si>
  <si>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</si>
  <si>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</si>
  <si>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</si>
  <si>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</si>
  <si>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</si>
  <si>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</si>
  <si>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</si>
  <si>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</si>
  <si>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</si>
  <si>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</si>
  <si>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</si>
  <si>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</si>
  <si>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</si>
  <si>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</si>
  <si>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</si>
  <si>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</si>
  <si>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</si>
  <si>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</si>
  <si>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</si>
  <si>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</si>
  <si>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</si>
  <si>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</si>
  <si>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</si>
  <si>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</si>
  <si>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</si>
  <si>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</si>
  <si>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</si>
  <si>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</si>
  <si>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</si>
  <si>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</si>
  <si>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</si>
  <si>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</si>
  <si>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</si>
  <si>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</si>
  <si>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</si>
  <si>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</si>
  <si>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</si>
  <si>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</si>
  <si>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</si>
  <si>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</si>
  <si>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</si>
  <si>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</si>
  <si>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</si>
  <si>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</si>
  <si>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</si>
  <si>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</si>
  <si>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</si>
  <si>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</si>
  <si>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</si>
  <si>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</si>
  <si>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</si>
  <si>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</si>
  <si>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</si>
  <si>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</si>
  <si>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</si>
  <si>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</si>
  <si>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</si>
  <si>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</si>
  <si>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</si>
  <si>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</si>
  <si>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</si>
  <si>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</si>
  <si>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</si>
  <si>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</si>
  <si>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</si>
  <si>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</si>
  <si>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</si>
  <si>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</si>
  <si>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</si>
  <si>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</si>
  <si>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</si>
  <si>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</si>
  <si>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</si>
  <si>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</si>
  <si>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</si>
  <si>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</si>
  <si>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</si>
  <si>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</si>
  <si>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</si>
  <si>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</si>
  <si>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</si>
  <si>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</si>
  <si>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</si>
  <si>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</si>
  <si>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</si>
  <si>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</si>
  <si>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</si>
  <si>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</si>
  <si>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</si>
  <si>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</si>
  <si>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</si>
  <si>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</si>
  <si>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</si>
  <si>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</si>
  <si>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</si>
  <si>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</si>
  <si>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</si>
  <si>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</si>
  <si>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</si>
  <si>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</si>
  <si>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</si>
  <si>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</si>
  <si>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</si>
  <si>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</si>
  <si>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</si>
  <si>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</si>
  <si>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</si>
  <si>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</si>
  <si>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</si>
  <si>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</si>
  <si>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</si>
  <si>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</si>
  <si>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</si>
  <si>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</si>
  <si>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</si>
  <si>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</si>
  <si>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</si>
  <si>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</si>
  <si>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</si>
  <si>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</si>
  <si>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</si>
  <si>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</si>
  <si>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</si>
  <si>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</si>
  <si>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</si>
  <si>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</si>
  <si>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</si>
  <si>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</si>
  <si>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</si>
  <si>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</si>
  <si>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</si>
  <si>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</si>
  <si>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</si>
  <si>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</si>
  <si>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</si>
  <si>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</si>
  <si>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</si>
  <si>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</si>
  <si>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</si>
  <si>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</si>
  <si>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</si>
  <si>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</si>
  <si>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</si>
  <si>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</si>
  <si>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</si>
  <si>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</si>
  <si>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</si>
  <si>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</si>
  <si>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</si>
  <si>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</si>
  <si>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</si>
  <si>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</si>
  <si>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</si>
  <si>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</si>
  <si>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</si>
  <si>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</si>
  <si>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</si>
  <si>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</si>
  <si>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</si>
  <si>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</si>
  <si>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</si>
  <si>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</si>
  <si>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</si>
  <si>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</si>
  <si>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</si>
  <si>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</si>
  <si>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</si>
  <si>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</si>
  <si>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</si>
  <si>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</si>
  <si>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</si>
  <si>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</si>
  <si>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</si>
  <si>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</si>
  <si>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</si>
  <si>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</si>
  <si>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</si>
  <si>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</si>
  <si>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</si>
  <si>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</si>
  <si>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</si>
  <si>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</si>
  <si>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</si>
  <si>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</si>
  <si>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</si>
  <si>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</si>
  <si>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</si>
  <si>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</si>
  <si>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</si>
  <si>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</si>
  <si>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</si>
  <si>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</si>
  <si>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</si>
  <si>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</si>
  <si>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</si>
  <si>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</si>
  <si>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</si>
  <si>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</si>
  <si>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</si>
  <si>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</si>
  <si>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</si>
  <si>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</si>
  <si>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</si>
  <si>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</si>
  <si>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</si>
  <si>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</si>
  <si>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</si>
  <si>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</si>
  <si>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</si>
  <si>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</si>
  <si>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</si>
  <si>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</si>
  <si>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</si>
  <si>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</si>
  <si>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</si>
  <si>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</si>
  <si>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</si>
  <si>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</si>
  <si>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</si>
  <si>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</si>
  <si>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</si>
  <si>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</si>
  <si>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</si>
  <si>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</si>
  <si>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</si>
  <si>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</si>
  <si>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</si>
  <si>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</si>
  <si>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</si>
  <si>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</si>
  <si>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</si>
  <si>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</si>
  <si>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</si>
  <si>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</si>
  <si>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</si>
  <si>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</si>
  <si>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</si>
  <si>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</si>
  <si>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</si>
  <si>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</si>
  <si>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</si>
  <si>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</si>
  <si>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</si>
  <si>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</si>
  <si>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</si>
  <si>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</si>
  <si>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</si>
  <si>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</si>
  <si>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</si>
  <si>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</si>
  <si>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</si>
  <si>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</si>
  <si>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</si>
  <si>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</si>
  <si>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</si>
  <si>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</si>
  <si>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</si>
  <si>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</si>
  <si>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</si>
  <si>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</si>
  <si>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</si>
  <si>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</si>
  <si>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</si>
  <si>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</si>
  <si>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</si>
  <si>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</si>
  <si>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</si>
  <si>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</si>
  <si>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</si>
  <si>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</si>
  <si>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</si>
  <si>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</si>
  <si>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</si>
  <si>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</si>
  <si>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</si>
  <si>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</si>
  <si>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</si>
  <si>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</si>
  <si>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</si>
  <si>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</si>
  <si>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</si>
  <si>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</si>
  <si>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</si>
  <si>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</si>
  <si>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</si>
  <si>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</si>
  <si>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</si>
  <si>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</si>
  <si>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</si>
  <si>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</si>
  <si>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</si>
  <si>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</si>
  <si>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</si>
  <si>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</si>
  <si>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</si>
  <si>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</si>
  <si>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</si>
  <si>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</si>
  <si>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</si>
  <si>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</si>
  <si>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</si>
  <si>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</si>
  <si>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</si>
  <si>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</si>
  <si>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</si>
  <si>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</si>
  <si>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</si>
  <si>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</si>
  <si>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</si>
  <si>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</si>
  <si>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</si>
  <si>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</si>
  <si>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</si>
  <si>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</si>
  <si>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</si>
  <si>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</si>
  <si>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</si>
  <si>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</si>
  <si>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</si>
  <si>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</si>
  <si>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</si>
  <si>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</si>
  <si>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</si>
  <si>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</si>
  <si>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</si>
  <si>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</si>
  <si>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</si>
  <si>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</si>
  <si>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</si>
  <si>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</si>
  <si>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</si>
  <si>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</si>
  <si>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</si>
  <si>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</si>
  <si>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</si>
  <si>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</si>
  <si>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</si>
  <si>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</si>
  <si>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</si>
  <si>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</si>
  <si>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</si>
  <si>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</si>
  <si>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</si>
  <si>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</si>
  <si>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</si>
  <si>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</si>
  <si>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</si>
  <si>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</si>
  <si>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</si>
  <si>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</si>
  <si>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</si>
  <si>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</si>
  <si>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</si>
  <si>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</si>
  <si>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</si>
  <si>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</si>
  <si>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</si>
  <si>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</si>
  <si>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</si>
  <si>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</si>
  <si>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</si>
  <si>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</si>
  <si>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</si>
  <si>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</si>
  <si>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</si>
  <si>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</si>
  <si>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</si>
  <si>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</si>
  <si>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</si>
  <si>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</si>
  <si>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</si>
  <si>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</si>
  <si>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</si>
  <si>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</si>
  <si>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</si>
  <si>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</si>
  <si>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</si>
  <si>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</si>
  <si>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</si>
  <si>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</si>
  <si>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</si>
  <si>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</si>
  <si>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</si>
  <si>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</si>
  <si>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</si>
  <si>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</si>
  <si>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</si>
  <si>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</si>
  <si>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</si>
  <si>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</si>
  <si>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</si>
  <si>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</si>
  <si>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</si>
  <si>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</si>
  <si>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</si>
  <si>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</si>
  <si>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</si>
  <si>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</si>
  <si>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</si>
  <si>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</si>
  <si>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</si>
  <si>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</si>
  <si>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</si>
  <si>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</si>
  <si>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</si>
  <si>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</si>
  <si>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</si>
  <si>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</si>
  <si>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</si>
  <si>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</si>
  <si>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</si>
  <si>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</si>
  <si>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</si>
  <si>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</si>
  <si>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</si>
  <si>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</si>
  <si>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</si>
  <si>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</si>
  <si>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</si>
  <si>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</si>
  <si>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</si>
  <si>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</si>
  <si>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</si>
  <si>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</si>
  <si>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</si>
  <si>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</si>
  <si>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</si>
  <si>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</si>
  <si>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</si>
  <si>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</si>
  <si>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</si>
  <si>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</si>
  <si>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</si>
  <si>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</si>
  <si>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</si>
  <si>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</si>
  <si>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</si>
  <si>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</si>
  <si>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</si>
  <si>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</si>
  <si>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</si>
  <si>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</si>
  <si>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</si>
  <si>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</si>
  <si>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</si>
  <si>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</si>
  <si>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</si>
  <si>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</si>
  <si>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</si>
  <si>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</si>
  <si>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</si>
  <si>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</si>
  <si>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</si>
  <si>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</si>
  <si>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</si>
  <si>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</si>
  <si>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</si>
  <si>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</si>
  <si>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</si>
  <si>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</si>
  <si>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</si>
  <si>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</si>
  <si>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</si>
  <si>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</si>
  <si>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</si>
  <si>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</si>
  <si>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</si>
  <si>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</si>
  <si>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</si>
  <si>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</si>
  <si>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</si>
  <si>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</si>
  <si>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</si>
  <si>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</si>
  <si>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</si>
  <si>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</si>
  <si>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</si>
  <si>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</si>
  <si>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</si>
  <si>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</si>
  <si>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</si>
  <si>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</si>
  <si>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</si>
  <si>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</si>
  <si>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</si>
  <si>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</si>
  <si>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</si>
  <si>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</si>
  <si>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</si>
  <si>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</si>
  <si>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</si>
  <si>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</si>
  <si>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</si>
  <si>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</si>
  <si>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</si>
  <si>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</si>
  <si>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</si>
  <si>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</si>
  <si>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</si>
  <si>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</si>
  <si>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</si>
  <si>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</si>
  <si>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</si>
  <si>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</si>
  <si>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</si>
  <si>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</si>
  <si>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</si>
  <si>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</si>
  <si>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</si>
  <si>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</si>
  <si>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</si>
  <si>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</si>
  <si>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</si>
  <si>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</si>
  <si>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</si>
  <si>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</si>
  <si>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</si>
  <si>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</si>
  <si>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</si>
  <si>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</si>
  <si>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</si>
  <si>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</si>
  <si>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</si>
  <si>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</si>
  <si>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</si>
  <si>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</si>
  <si>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</si>
  <si>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</si>
  <si>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</si>
  <si>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</si>
  <si>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</si>
  <si>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</si>
  <si>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</si>
  <si>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</si>
  <si>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</si>
  <si>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</si>
  <si>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</si>
  <si>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</si>
  <si>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</si>
  <si>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</si>
  <si>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</si>
  <si>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</si>
  <si>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</si>
  <si>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</si>
  <si>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</si>
  <si>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</si>
  <si>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</si>
  <si>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</si>
  <si>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</si>
  <si>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</si>
  <si>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</si>
  <si>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</si>
  <si>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</si>
  <si>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</si>
  <si>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</si>
  <si>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</si>
  <si>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</si>
  <si>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</si>
  <si>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</si>
  <si>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</si>
  <si>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</si>
  <si>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</si>
  <si>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</si>
  <si>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</si>
  <si>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</si>
  <si>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</si>
  <si>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</si>
  <si>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</si>
  <si>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</si>
  <si>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</si>
  <si>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</si>
  <si>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</si>
  <si>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</si>
  <si>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</si>
  <si>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</si>
  <si>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</si>
  <si>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</si>
  <si>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</si>
  <si>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</si>
  <si>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</si>
  <si>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</si>
  <si>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</si>
  <si>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</si>
  <si>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</si>
  <si>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</si>
  <si>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</si>
  <si>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</si>
  <si>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</si>
  <si>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</si>
  <si>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</si>
  <si>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</si>
  <si>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</si>
  <si>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</si>
  <si>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</si>
  <si>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</si>
  <si>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</si>
  <si>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</si>
  <si>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</si>
  <si>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</si>
  <si>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</si>
  <si>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</si>
  <si>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</si>
  <si>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</si>
  <si>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</si>
  <si>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</si>
  <si>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</si>
  <si>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</si>
  <si>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</si>
  <si>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</si>
  <si>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</si>
  <si>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</si>
  <si>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</si>
  <si>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</si>
  <si>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</si>
  <si>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</si>
  <si>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</si>
  <si>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</si>
  <si>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</si>
  <si>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</si>
  <si>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</si>
  <si>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</si>
  <si>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</si>
  <si>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</si>
  <si>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</si>
  <si>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</si>
  <si>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</si>
  <si>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</si>
  <si>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</si>
  <si>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</si>
  <si>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</si>
  <si>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</si>
  <si>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</si>
  <si>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</si>
  <si>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</si>
  <si>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</si>
  <si>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</si>
  <si>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</si>
  <si>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</si>
  <si>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</si>
  <si>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</si>
  <si>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</si>
  <si>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</si>
  <si>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</si>
  <si>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</si>
  <si>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</si>
  <si>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</si>
  <si>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</si>
  <si>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</si>
  <si>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</si>
  <si>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</si>
  <si>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</si>
  <si>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</si>
  <si>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</si>
  <si>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</si>
  <si>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</si>
  <si>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</si>
  <si>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</si>
  <si>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</si>
  <si>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</si>
  <si>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</si>
  <si>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</si>
  <si>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</si>
  <si>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</si>
  <si>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</si>
  <si>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</si>
  <si>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</si>
  <si>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</si>
  <si>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</si>
  <si>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</si>
  <si>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</si>
  <si>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</si>
  <si>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</si>
  <si>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</si>
  <si>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</si>
  <si>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</si>
  <si>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</si>
  <si>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</si>
  <si>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</si>
  <si>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</si>
  <si>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</si>
  <si>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</si>
  <si>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</si>
  <si>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</si>
  <si>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</si>
  <si>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</si>
  <si>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</si>
  <si>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</si>
  <si>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</si>
  <si>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</si>
  <si>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</si>
  <si>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</si>
  <si>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</si>
  <si>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</si>
  <si>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</si>
  <si>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</si>
  <si>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</si>
  <si>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</si>
  <si>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</si>
  <si>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</si>
  <si>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</si>
  <si>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</si>
  <si>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</si>
  <si>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</si>
  <si>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</si>
  <si>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</si>
  <si>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</si>
  <si>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</si>
  <si>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</si>
  <si>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</si>
  <si>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</si>
  <si>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</si>
  <si>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</si>
  <si>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</si>
  <si>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</si>
  <si>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</si>
  <si>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</si>
  <si>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</si>
  <si>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</si>
  <si>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</si>
  <si>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</si>
  <si>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</si>
  <si>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</si>
  <si>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</si>
  <si>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</si>
  <si>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</si>
  <si>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</si>
  <si>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</si>
  <si>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</si>
  <si>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</si>
  <si>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</si>
  <si>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</si>
  <si>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</si>
  <si>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</si>
  <si>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</si>
  <si>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</si>
  <si>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</si>
  <si>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</si>
  <si>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</si>
  <si>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</si>
  <si>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</si>
  <si>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</si>
  <si>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</si>
  <si>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</si>
  <si>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</si>
  <si>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</si>
  <si>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</si>
  <si>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</si>
  <si>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</si>
  <si>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</si>
  <si>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</si>
  <si>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</si>
  <si>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</si>
  <si>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</si>
  <si>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</si>
  <si>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</si>
  <si>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</si>
  <si>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</si>
  <si>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</si>
  <si>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</si>
  <si>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</si>
  <si>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</si>
  <si>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</si>
  <si>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</si>
  <si>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</si>
  <si>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</si>
  <si>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</si>
  <si>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</si>
  <si>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</si>
  <si>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</si>
  <si>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</si>
  <si>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</si>
  <si>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</si>
  <si>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</si>
  <si>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</si>
  <si>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</si>
  <si>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</si>
  <si>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</si>
  <si>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</si>
  <si>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</si>
  <si>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</si>
  <si>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</si>
  <si>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</si>
  <si>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</si>
  <si>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</si>
  <si>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</si>
  <si>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</si>
  <si>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</si>
  <si>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</si>
  <si>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</si>
  <si>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</si>
  <si>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</si>
  <si>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</si>
  <si>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</si>
  <si>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</si>
  <si>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</si>
  <si>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</si>
  <si>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</si>
  <si>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</si>
  <si>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</si>
  <si>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</si>
  <si>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</si>
  <si>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</si>
  <si>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</si>
  <si>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</si>
  <si>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</si>
  <si>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</si>
  <si>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</si>
  <si>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</si>
  <si>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</si>
  <si>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</si>
  <si>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</si>
  <si>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</si>
  <si>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</si>
  <si>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</si>
  <si>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</si>
  <si>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</si>
  <si>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</si>
  <si>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</si>
  <si>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</si>
  <si>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</si>
  <si>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</si>
  <si>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</si>
  <si>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</si>
  <si>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</si>
  <si>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</si>
  <si>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</si>
  <si>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</si>
  <si>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</si>
  <si>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</si>
  <si>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</si>
  <si>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</si>
  <si>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</si>
  <si>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</si>
  <si>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</si>
  <si>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</si>
  <si>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</si>
  <si>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</si>
  <si>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</si>
  <si>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</si>
  <si>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</si>
  <si>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</si>
  <si>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</si>
  <si>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</si>
  <si>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</si>
  <si>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</si>
  <si>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</si>
  <si>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</si>
  <si>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</si>
  <si>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</si>
  <si>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</si>
  <si>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</si>
  <si>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</si>
  <si>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</si>
  <si>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</si>
  <si>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</si>
  <si>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</si>
  <si>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</si>
  <si>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</si>
  <si>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</si>
  <si>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</si>
  <si>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</si>
  <si>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</si>
  <si>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</si>
  <si>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</si>
  <si>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</si>
  <si>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</si>
  <si>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</si>
  <si>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</si>
  <si>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</si>
  <si>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</si>
  <si>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</si>
  <si>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</si>
  <si>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</si>
  <si>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</si>
  <si>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</si>
  <si>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</si>
  <si>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</si>
  <si>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</si>
  <si>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</si>
  <si>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</si>
  <si>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</si>
  <si>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</si>
  <si>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</si>
  <si>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</si>
  <si>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</si>
  <si>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</si>
  <si>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</si>
  <si>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</si>
  <si>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</si>
  <si>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</si>
  <si>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</si>
  <si>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</si>
  <si>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</si>
  <si>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</si>
  <si>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</si>
  <si>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</si>
  <si>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</si>
  <si>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</si>
  <si>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</si>
  <si>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</si>
  <si>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</si>
  <si>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</si>
  <si>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</si>
  <si>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</si>
  <si>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</si>
  <si>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</si>
  <si>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</si>
  <si>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</si>
  <si>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</si>
  <si>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</si>
  <si>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</si>
  <si>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</si>
  <si>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</si>
  <si>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</si>
  <si>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</si>
  <si>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</si>
  <si>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</si>
  <si>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</si>
  <si>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</si>
  <si>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</si>
  <si>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</si>
  <si>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</si>
  <si>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</si>
  <si>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</si>
  <si>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</si>
  <si>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</si>
  <si>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</si>
  <si>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</si>
  <si>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</si>
  <si>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</si>
  <si>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</si>
  <si>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</si>
  <si>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</si>
  <si>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</si>
  <si>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</si>
  <si>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</si>
  <si>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</si>
  <si>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</si>
  <si>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</si>
  <si>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</si>
  <si>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</si>
  <si>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</si>
  <si>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</si>
  <si>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</si>
  <si>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</si>
  <si>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</si>
  <si>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</si>
  <si>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</si>
  <si>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</si>
  <si>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</si>
  <si>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</si>
  <si>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</si>
  <si>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</si>
  <si>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</si>
  <si>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</si>
  <si>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</si>
  <si>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</si>
  <si>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</si>
  <si>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</si>
  <si>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</si>
  <si>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</si>
  <si>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</si>
  <si>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</si>
  <si>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</si>
  <si>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</si>
  <si>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</si>
  <si>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</si>
  <si>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</si>
  <si>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</si>
  <si>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</si>
  <si>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</si>
  <si>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</si>
  <si>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</si>
  <si>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</si>
  <si>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</si>
  <si>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</si>
  <si>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</si>
  <si>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</si>
  <si>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</si>
  <si>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</si>
  <si>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</si>
  <si>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</si>
  <si>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</si>
  <si>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</si>
  <si>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</si>
  <si>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</si>
  <si>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</si>
  <si>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</si>
  <si>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</si>
  <si>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</si>
  <si>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</si>
  <si>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</si>
  <si>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</si>
  <si>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</si>
  <si>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</si>
  <si>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</si>
  <si>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</si>
  <si>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</si>
  <si>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</si>
  <si>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</si>
  <si>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</si>
  <si>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</si>
  <si>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</si>
  <si>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</si>
  <si>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</si>
  <si>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</si>
  <si>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</si>
  <si>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</si>
  <si>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</si>
  <si>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</si>
  <si>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</si>
  <si>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</si>
  <si>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</si>
  <si>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</si>
  <si>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</si>
  <si>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</si>
  <si>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</si>
  <si>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</si>
  <si>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</si>
  <si>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</si>
  <si>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</si>
  <si>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</si>
  <si>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</si>
  <si>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</si>
  <si>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</si>
  <si>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</si>
  <si>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</si>
  <si>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</si>
  <si>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</si>
  <si>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</si>
  <si>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</si>
  <si>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</si>
  <si>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</si>
  <si>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</si>
  <si>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</si>
  <si>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</si>
  <si>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</si>
  <si>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</si>
  <si>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</si>
  <si>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</si>
  <si>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</si>
  <si>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</si>
  <si>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</si>
  <si>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</si>
  <si>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</si>
  <si>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</si>
  <si>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</si>
  <si>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</si>
  <si>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</si>
  <si>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</si>
  <si>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</si>
  <si>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</si>
  <si>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</si>
  <si>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</si>
  <si>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</si>
  <si>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</si>
  <si>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</si>
  <si>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</si>
  <si>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</si>
  <si>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</si>
  <si>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</si>
  <si>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</si>
  <si>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</si>
  <si>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</si>
  <si>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</si>
  <si>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</si>
  <si>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</si>
  <si>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</si>
  <si>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</si>
  <si>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</si>
  <si>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</si>
  <si>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</si>
  <si>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</si>
  <si>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</si>
  <si>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</si>
  <si>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</si>
  <si>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</si>
  <si>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</si>
  <si>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</si>
  <si>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</si>
  <si>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</si>
  <si>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</si>
  <si>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</si>
  <si>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</si>
  <si>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</si>
  <si>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</si>
  <si>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</si>
  <si>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</si>
  <si>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</si>
  <si>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</si>
  <si>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</si>
  <si>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</si>
  <si>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</si>
  <si>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</si>
  <si>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</si>
  <si>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</si>
  <si>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</si>
  <si>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</si>
  <si>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</si>
  <si>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</si>
  <si>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</si>
  <si>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</si>
  <si>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</si>
  <si>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</si>
  <si>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</si>
  <si>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</si>
  <si>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</si>
  <si>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</si>
  <si>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</si>
  <si>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</si>
  <si>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</si>
  <si>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</si>
  <si>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</si>
  <si>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</si>
  <si>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</si>
  <si>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</si>
  <si>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</si>
  <si>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</si>
  <si>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</si>
  <si>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</si>
  <si>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</si>
  <si>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</si>
  <si>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</si>
  <si>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</si>
  <si>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</si>
  <si>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</si>
  <si>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</si>
  <si>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</si>
  <si>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</si>
  <si>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</si>
  <si>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</si>
  <si>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</si>
  <si>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</si>
  <si>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</si>
  <si>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</si>
  <si>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</si>
  <si>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</si>
  <si>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</si>
  <si>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</si>
  <si>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</si>
  <si>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</si>
  <si>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</si>
  <si>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</si>
  <si>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</si>
  <si>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</si>
  <si>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</si>
  <si>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</si>
  <si>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</si>
  <si>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</si>
  <si>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</si>
  <si>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</si>
  <si>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</si>
  <si>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</si>
  <si>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</si>
  <si>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</si>
  <si>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</si>
  <si>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</si>
  <si>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</si>
  <si>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</si>
  <si>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</si>
  <si>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</si>
  <si>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</si>
  <si>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</si>
  <si>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</si>
  <si>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</si>
  <si>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</si>
  <si>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</si>
  <si>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</si>
  <si>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</si>
  <si>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</si>
  <si>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</si>
  <si>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</si>
  <si>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</si>
  <si>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</si>
  <si>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</si>
  <si>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</si>
  <si>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</si>
  <si>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</si>
  <si>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</si>
  <si>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</si>
  <si>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</si>
  <si>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</si>
  <si>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</si>
  <si>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</si>
  <si>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</si>
  <si>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</si>
  <si>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</si>
  <si>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</si>
  <si>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</si>
  <si>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</si>
  <si>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</si>
  <si>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</si>
  <si>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</si>
  <si>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</si>
  <si>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</si>
  <si>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</si>
  <si>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</si>
  <si>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</si>
  <si>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</si>
  <si>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</si>
  <si>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</si>
  <si>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</si>
  <si>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</si>
  <si>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</si>
  <si>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</si>
  <si>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</si>
  <si>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</si>
  <si>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</si>
  <si>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</si>
  <si>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</si>
  <si>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</si>
  <si>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</si>
  <si>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</si>
  <si>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</si>
  <si>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</si>
  <si>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</si>
  <si>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</si>
  <si>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</si>
  <si>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</si>
  <si>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</si>
  <si>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</si>
  <si>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</si>
  <si>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</si>
  <si>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</si>
  <si>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</si>
  <si>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</si>
  <si>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</si>
  <si>
    <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</si>
  <si>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</si>
  <si>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千机伞（形态一）</t>
    <phoneticPr fontId="12" type="noConversion"/>
  </si>
  <si>
    <t>千机伞（形态二）</t>
    <phoneticPr fontId="12" type="noConversion"/>
  </si>
  <si>
    <t>千机伞（形态三）</t>
    <phoneticPr fontId="12" type="noConversion"/>
  </si>
  <si>
    <t>[灵击]一阶效果（黑色100）：可以攻击灵体：固定为1级效果。
【实际耗点】
灵击：100=100（灵击）</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</si>
</sst>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19">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0" borderId="0" xfId="0" applyFont="1">
      <alignment vertical="center"/>
    </xf>
    <xf numFmtId="0" fontId="13" fillId="0" borderId="0" xfId="0" applyFont="1" applyFill="1" applyAlignment="1">
      <alignment vertical="center"/>
    </xf>
    <xf numFmtId="0" fontId="0" fillId="15" borderId="26" xfId="0"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40" xfId="0" applyFont="1" applyFill="1" applyBorder="1" applyAlignment="1">
      <alignment horizontal="center" vertical="center"/>
    </xf>
    <xf numFmtId="0" fontId="5" fillId="17"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5" fillId="18" borderId="5" xfId="1" applyFont="1" applyFill="1" applyBorder="1" applyAlignment="1">
      <alignment horizontal="center" vertical="center"/>
    </xf>
    <xf numFmtId="0" fontId="5" fillId="19"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22" borderId="5" xfId="1" applyFont="1" applyFill="1" applyBorder="1" applyAlignment="1">
      <alignment horizontal="center" vertical="center"/>
    </xf>
    <xf numFmtId="0" fontId="5" fillId="21" borderId="5" xfId="1" applyFont="1" applyFill="1" applyBorder="1" applyAlignment="1">
      <alignment horizontal="center" vertical="center"/>
    </xf>
    <xf numFmtId="0" fontId="5"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2" borderId="0"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73</xdr:row>
      <xdr:rowOff>153865</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opLeftCell="Z7" zoomScaleNormal="100" workbookViewId="0">
      <selection activeCell="AN46" sqref="AN46"/>
    </sheetView>
  </sheetViews>
  <sheetFormatPr defaultColWidth="8.75" defaultRowHeight="13.5" x14ac:dyDescent="0.15"/>
  <cols>
    <col min="1" max="16384" width="8.75" style="104"/>
  </cols>
  <sheetData>
    <row r="1" spans="1:56" x14ac:dyDescent="0.15">
      <c r="A1" s="121" t="s">
        <v>0</v>
      </c>
      <c r="B1" s="122"/>
      <c r="C1" s="122"/>
      <c r="D1" s="122"/>
      <c r="E1" s="122"/>
      <c r="F1" s="122"/>
      <c r="G1" s="122"/>
      <c r="H1" s="122"/>
      <c r="I1" s="122"/>
      <c r="J1" s="122"/>
      <c r="K1" s="122"/>
      <c r="L1" s="122"/>
      <c r="M1" s="122"/>
      <c r="N1" s="122"/>
      <c r="O1" s="122"/>
      <c r="P1" s="122"/>
      <c r="Q1" s="122"/>
      <c r="R1" s="123"/>
    </row>
    <row r="2" spans="1:56" x14ac:dyDescent="0.15">
      <c r="A2" s="124"/>
      <c r="B2" s="125"/>
      <c r="C2" s="125"/>
      <c r="D2" s="125"/>
      <c r="E2" s="125"/>
      <c r="F2" s="125"/>
      <c r="G2" s="125"/>
      <c r="H2" s="125"/>
      <c r="I2" s="125"/>
      <c r="J2" s="125"/>
      <c r="K2" s="125"/>
      <c r="L2" s="125"/>
      <c r="M2" s="125"/>
      <c r="N2" s="125"/>
      <c r="O2" s="125"/>
      <c r="P2" s="125"/>
      <c r="Q2" s="125"/>
      <c r="R2" s="126"/>
    </row>
    <row r="3" spans="1:56" x14ac:dyDescent="0.15">
      <c r="A3" s="124"/>
      <c r="B3" s="125"/>
      <c r="C3" s="125"/>
      <c r="D3" s="125"/>
      <c r="E3" s="125"/>
      <c r="F3" s="125"/>
      <c r="G3" s="125"/>
      <c r="H3" s="125"/>
      <c r="I3" s="125"/>
      <c r="J3" s="125"/>
      <c r="K3" s="125"/>
      <c r="L3" s="125"/>
      <c r="M3" s="125"/>
      <c r="N3" s="125"/>
      <c r="O3" s="125"/>
      <c r="P3" s="125"/>
      <c r="Q3" s="125"/>
      <c r="R3" s="126"/>
    </row>
    <row r="4" spans="1:56" x14ac:dyDescent="0.15">
      <c r="A4" s="124"/>
      <c r="B4" s="125"/>
      <c r="C4" s="125"/>
      <c r="D4" s="125"/>
      <c r="E4" s="125"/>
      <c r="F4" s="125"/>
      <c r="G4" s="125"/>
      <c r="H4" s="125"/>
      <c r="I4" s="125"/>
      <c r="J4" s="125"/>
      <c r="K4" s="125"/>
      <c r="L4" s="125"/>
      <c r="M4" s="125"/>
      <c r="N4" s="125"/>
      <c r="O4" s="125"/>
      <c r="P4" s="125"/>
      <c r="Q4" s="125"/>
      <c r="R4" s="126"/>
    </row>
    <row r="5" spans="1:56" x14ac:dyDescent="0.15">
      <c r="A5" s="124"/>
      <c r="B5" s="125"/>
      <c r="C5" s="125"/>
      <c r="D5" s="125"/>
      <c r="E5" s="125"/>
      <c r="F5" s="125"/>
      <c r="G5" s="125"/>
      <c r="H5" s="125"/>
      <c r="I5" s="125"/>
      <c r="J5" s="125"/>
      <c r="K5" s="125"/>
      <c r="L5" s="125"/>
      <c r="M5" s="125"/>
      <c r="N5" s="125"/>
      <c r="O5" s="125"/>
      <c r="P5" s="125"/>
      <c r="Q5" s="125"/>
      <c r="R5" s="126"/>
    </row>
    <row r="6" spans="1:56" x14ac:dyDescent="0.15">
      <c r="A6" s="124"/>
      <c r="B6" s="125"/>
      <c r="C6" s="125"/>
      <c r="D6" s="125"/>
      <c r="E6" s="125"/>
      <c r="F6" s="125"/>
      <c r="G6" s="125"/>
      <c r="H6" s="125"/>
      <c r="I6" s="125"/>
      <c r="J6" s="125"/>
      <c r="K6" s="125"/>
      <c r="L6" s="125"/>
      <c r="M6" s="125"/>
      <c r="N6" s="125"/>
      <c r="O6" s="125"/>
      <c r="P6" s="125"/>
      <c r="Q6" s="125"/>
      <c r="R6" s="126"/>
    </row>
    <row r="7" spans="1:56" x14ac:dyDescent="0.15">
      <c r="A7" s="124"/>
      <c r="B7" s="125"/>
      <c r="C7" s="125"/>
      <c r="D7" s="125"/>
      <c r="E7" s="125"/>
      <c r="F7" s="125"/>
      <c r="G7" s="125"/>
      <c r="H7" s="125"/>
      <c r="I7" s="125"/>
      <c r="J7" s="125"/>
      <c r="K7" s="125"/>
      <c r="L7" s="125"/>
      <c r="M7" s="125"/>
      <c r="N7" s="125"/>
      <c r="O7" s="125"/>
      <c r="P7" s="125"/>
      <c r="Q7" s="125"/>
      <c r="R7" s="126"/>
    </row>
    <row r="8" spans="1:56" x14ac:dyDescent="0.15">
      <c r="A8" s="124"/>
      <c r="B8" s="125"/>
      <c r="C8" s="125"/>
      <c r="D8" s="125"/>
      <c r="E8" s="125"/>
      <c r="F8" s="125"/>
      <c r="G8" s="125"/>
      <c r="H8" s="125"/>
      <c r="I8" s="125"/>
      <c r="J8" s="125"/>
      <c r="K8" s="125"/>
      <c r="L8" s="125"/>
      <c r="M8" s="125"/>
      <c r="N8" s="125"/>
      <c r="O8" s="125"/>
      <c r="P8" s="125"/>
      <c r="Q8" s="125"/>
      <c r="R8" s="126"/>
    </row>
    <row r="9" spans="1:56" x14ac:dyDescent="0.15">
      <c r="A9" s="124"/>
      <c r="B9" s="125"/>
      <c r="C9" s="125"/>
      <c r="D9" s="125"/>
      <c r="E9" s="125"/>
      <c r="F9" s="125"/>
      <c r="G9" s="125"/>
      <c r="H9" s="125"/>
      <c r="I9" s="125"/>
      <c r="J9" s="125"/>
      <c r="K9" s="125"/>
      <c r="L9" s="125"/>
      <c r="M9" s="125"/>
      <c r="N9" s="125"/>
      <c r="O9" s="125"/>
      <c r="P9" s="125"/>
      <c r="Q9" s="125"/>
      <c r="R9" s="126"/>
    </row>
    <row r="10" spans="1:56" x14ac:dyDescent="0.15">
      <c r="A10" s="124"/>
      <c r="B10" s="125"/>
      <c r="C10" s="125"/>
      <c r="D10" s="125"/>
      <c r="E10" s="125"/>
      <c r="F10" s="125"/>
      <c r="G10" s="125"/>
      <c r="H10" s="125"/>
      <c r="I10" s="125"/>
      <c r="J10" s="125"/>
      <c r="K10" s="125"/>
      <c r="L10" s="125"/>
      <c r="M10" s="125"/>
      <c r="N10" s="125"/>
      <c r="O10" s="125"/>
      <c r="P10" s="125"/>
      <c r="Q10" s="125"/>
      <c r="R10" s="126"/>
    </row>
    <row r="11" spans="1:56" x14ac:dyDescent="0.15">
      <c r="A11" s="127"/>
      <c r="B11" s="128"/>
      <c r="C11" s="128"/>
      <c r="D11" s="128"/>
      <c r="E11" s="128"/>
      <c r="F11" s="128"/>
      <c r="G11" s="128"/>
      <c r="H11" s="128"/>
      <c r="I11" s="128"/>
      <c r="J11" s="128"/>
      <c r="K11" s="128"/>
      <c r="L11" s="128"/>
      <c r="M11" s="128"/>
      <c r="N11" s="128"/>
      <c r="O11" s="128"/>
      <c r="P11" s="128"/>
      <c r="Q11" s="128"/>
      <c r="R11" s="129"/>
    </row>
    <row r="12" spans="1:56" x14ac:dyDescent="0.15">
      <c r="A12" s="108" t="s">
        <v>1</v>
      </c>
      <c r="B12" s="108"/>
      <c r="C12" s="108"/>
      <c r="D12" s="108"/>
      <c r="E12" s="108" t="s">
        <v>2</v>
      </c>
      <c r="F12" s="108"/>
      <c r="G12" s="108"/>
      <c r="H12" s="108"/>
      <c r="I12" s="108" t="s">
        <v>3</v>
      </c>
      <c r="J12" s="108"/>
      <c r="K12" s="108"/>
      <c r="L12" s="108"/>
      <c r="M12" s="108" t="s">
        <v>4</v>
      </c>
      <c r="N12" s="108"/>
      <c r="O12" s="108"/>
      <c r="P12" s="108"/>
      <c r="Q12" s="108" t="s">
        <v>5</v>
      </c>
      <c r="R12" s="108"/>
      <c r="S12" s="108"/>
      <c r="T12" s="108"/>
      <c r="U12" s="108" t="s">
        <v>6</v>
      </c>
      <c r="V12" s="108"/>
      <c r="W12" s="108"/>
      <c r="X12" s="108"/>
      <c r="Y12" s="108" t="s">
        <v>7</v>
      </c>
      <c r="Z12" s="108"/>
      <c r="AA12" s="108"/>
      <c r="AB12" s="108"/>
      <c r="AC12" s="108" t="s">
        <v>8</v>
      </c>
      <c r="AD12" s="108"/>
      <c r="AE12" s="108"/>
      <c r="AF12" s="108"/>
      <c r="AG12" s="108" t="s">
        <v>9</v>
      </c>
      <c r="AH12" s="108"/>
      <c r="AI12" s="108"/>
      <c r="AJ12" s="108"/>
      <c r="AK12" s="108" t="s">
        <v>10</v>
      </c>
      <c r="AL12" s="108"/>
      <c r="AM12" s="108"/>
      <c r="AN12" s="108"/>
      <c r="AO12" s="108" t="s">
        <v>11</v>
      </c>
      <c r="AP12" s="108"/>
      <c r="AQ12" s="108"/>
      <c r="AR12" s="108"/>
      <c r="AS12" s="108" t="s">
        <v>12</v>
      </c>
      <c r="AT12" s="108"/>
      <c r="AU12" s="108"/>
      <c r="AV12" s="108"/>
      <c r="AW12" s="108" t="s">
        <v>13</v>
      </c>
      <c r="AX12" s="108"/>
      <c r="AY12" s="108"/>
      <c r="AZ12" s="108"/>
      <c r="BA12" s="108" t="s">
        <v>14</v>
      </c>
      <c r="BB12" s="108"/>
      <c r="BC12" s="108"/>
      <c r="BD12" s="108"/>
    </row>
    <row r="13" spans="1:56" x14ac:dyDescent="0.15">
      <c r="A13" s="109" t="s">
        <v>1505</v>
      </c>
      <c r="B13" s="109"/>
      <c r="C13" s="110" t="s">
        <v>1506</v>
      </c>
      <c r="D13" s="111"/>
      <c r="E13" s="109" t="s">
        <v>1601</v>
      </c>
      <c r="F13" s="109"/>
      <c r="G13" s="110"/>
      <c r="H13" s="111"/>
      <c r="I13" s="109" t="s">
        <v>1699</v>
      </c>
      <c r="J13" s="109"/>
      <c r="K13" s="110" t="s">
        <v>1700</v>
      </c>
      <c r="L13" s="111"/>
      <c r="M13" s="109" t="s">
        <v>1740</v>
      </c>
      <c r="N13" s="109"/>
      <c r="O13" s="110" t="s">
        <v>1741</v>
      </c>
      <c r="P13" s="111"/>
      <c r="Q13" s="109" t="s">
        <v>1813</v>
      </c>
      <c r="R13" s="109"/>
      <c r="S13" s="110" t="s">
        <v>1814</v>
      </c>
      <c r="T13" s="111"/>
      <c r="U13" s="109" t="s">
        <v>1854</v>
      </c>
      <c r="V13" s="112"/>
      <c r="W13" s="110" t="s">
        <v>1855</v>
      </c>
      <c r="X13" s="111"/>
      <c r="Y13" s="109" t="s">
        <v>1901</v>
      </c>
      <c r="Z13" s="109"/>
      <c r="AA13" s="110" t="s">
        <v>1814</v>
      </c>
      <c r="AB13" s="111"/>
      <c r="AC13" s="109" t="s">
        <v>1939</v>
      </c>
      <c r="AD13" s="109"/>
      <c r="AE13" s="110" t="s">
        <v>1702</v>
      </c>
      <c r="AF13" s="111"/>
      <c r="AG13" s="109" t="s">
        <v>1962</v>
      </c>
      <c r="AH13" s="109"/>
      <c r="AI13" s="110" t="s">
        <v>1702</v>
      </c>
      <c r="AJ13" s="111"/>
      <c r="AK13" s="109" t="s">
        <v>1992</v>
      </c>
      <c r="AL13" s="112"/>
      <c r="AM13" s="110" t="s">
        <v>1993</v>
      </c>
      <c r="AN13" s="111"/>
      <c r="AO13" s="112" t="s">
        <v>2015</v>
      </c>
      <c r="AP13" s="112"/>
      <c r="AQ13" s="110" t="s">
        <v>1702</v>
      </c>
      <c r="AR13" s="111"/>
      <c r="AS13" s="109" t="s">
        <v>2047</v>
      </c>
      <c r="AT13" s="109"/>
      <c r="AU13" s="110" t="s">
        <v>2048</v>
      </c>
      <c r="AV13" s="111"/>
      <c r="AW13" s="109" t="s">
        <v>1601</v>
      </c>
      <c r="AX13" s="109"/>
      <c r="AY13" s="110" t="s">
        <v>2116</v>
      </c>
      <c r="AZ13" s="111"/>
      <c r="BA13" s="109" t="s">
        <v>2123</v>
      </c>
      <c r="BB13" s="109"/>
      <c r="BC13" s="110" t="s">
        <v>2124</v>
      </c>
      <c r="BD13" s="110"/>
    </row>
    <row r="14" spans="1:56" x14ac:dyDescent="0.15">
      <c r="A14" s="109" t="s">
        <v>1507</v>
      </c>
      <c r="B14" s="109"/>
      <c r="C14" s="110" t="s">
        <v>1508</v>
      </c>
      <c r="D14" s="111"/>
      <c r="E14" s="109" t="s">
        <v>1602</v>
      </c>
      <c r="F14" s="109"/>
      <c r="G14" s="110" t="s">
        <v>1603</v>
      </c>
      <c r="H14" s="111"/>
      <c r="I14" s="109" t="s">
        <v>1701</v>
      </c>
      <c r="J14" s="109"/>
      <c r="K14" s="110" t="s">
        <v>1702</v>
      </c>
      <c r="L14" s="111"/>
      <c r="M14" s="109" t="s">
        <v>1742</v>
      </c>
      <c r="N14" s="109"/>
      <c r="O14" s="110" t="s">
        <v>1743</v>
      </c>
      <c r="P14" s="111"/>
      <c r="Q14" s="109" t="s">
        <v>1815</v>
      </c>
      <c r="R14" s="109"/>
      <c r="S14" s="110" t="s">
        <v>1814</v>
      </c>
      <c r="T14" s="111"/>
      <c r="U14" s="112" t="s">
        <v>1856</v>
      </c>
      <c r="V14" s="112"/>
      <c r="W14" s="110" t="s">
        <v>1857</v>
      </c>
      <c r="X14" s="111"/>
      <c r="Y14" s="112" t="s">
        <v>1902</v>
      </c>
      <c r="Z14" s="112"/>
      <c r="AA14" s="110" t="s">
        <v>1903</v>
      </c>
      <c r="AB14" s="111"/>
      <c r="AC14" s="112" t="s">
        <v>1940</v>
      </c>
      <c r="AD14" s="112"/>
      <c r="AE14" s="110" t="s">
        <v>1702</v>
      </c>
      <c r="AF14" s="111"/>
      <c r="AG14" s="112" t="s">
        <v>1963</v>
      </c>
      <c r="AH14" s="112"/>
      <c r="AI14" s="113" t="s">
        <v>1964</v>
      </c>
      <c r="AJ14" s="114"/>
      <c r="AK14" s="112" t="s">
        <v>1994</v>
      </c>
      <c r="AL14" s="112"/>
      <c r="AM14" s="110" t="s">
        <v>1702</v>
      </c>
      <c r="AN14" s="111"/>
      <c r="AO14" s="112" t="s">
        <v>2016</v>
      </c>
      <c r="AP14" s="112"/>
      <c r="AQ14" s="110" t="s">
        <v>2017</v>
      </c>
      <c r="AR14" s="111"/>
      <c r="AS14" s="109" t="s">
        <v>2049</v>
      </c>
      <c r="AT14" s="109"/>
      <c r="AU14" s="110" t="s">
        <v>2050</v>
      </c>
      <c r="AV14" s="111"/>
      <c r="AW14" s="109" t="s">
        <v>2117</v>
      </c>
      <c r="AX14" s="112"/>
      <c r="AY14" s="110" t="s">
        <v>2118</v>
      </c>
      <c r="AZ14" s="111"/>
      <c r="BA14" s="112" t="s">
        <v>2125</v>
      </c>
      <c r="BB14" s="112"/>
      <c r="BC14" s="110" t="s">
        <v>2126</v>
      </c>
      <c r="BD14" s="110"/>
    </row>
    <row r="15" spans="1:56" x14ac:dyDescent="0.15">
      <c r="A15" s="109" t="s">
        <v>1509</v>
      </c>
      <c r="B15" s="109"/>
      <c r="C15" s="110" t="s">
        <v>1510</v>
      </c>
      <c r="D15" s="111"/>
      <c r="E15" s="109" t="s">
        <v>1604</v>
      </c>
      <c r="F15" s="109"/>
      <c r="G15" s="110" t="s">
        <v>1605</v>
      </c>
      <c r="H15" s="111"/>
      <c r="I15" s="109" t="s">
        <v>1703</v>
      </c>
      <c r="J15" s="112"/>
      <c r="K15" s="110" t="s">
        <v>1704</v>
      </c>
      <c r="L15" s="111"/>
      <c r="M15" s="109" t="s">
        <v>1744</v>
      </c>
      <c r="N15" s="109"/>
      <c r="O15" s="110" t="s">
        <v>1741</v>
      </c>
      <c r="P15" s="111"/>
      <c r="Q15" s="109" t="s">
        <v>1816</v>
      </c>
      <c r="R15" s="109"/>
      <c r="S15" s="110" t="s">
        <v>1814</v>
      </c>
      <c r="T15" s="111"/>
      <c r="U15" s="112" t="s">
        <v>1858</v>
      </c>
      <c r="V15" s="112"/>
      <c r="W15" s="110" t="s">
        <v>1814</v>
      </c>
      <c r="X15" s="111"/>
      <c r="Y15" s="112" t="s">
        <v>1904</v>
      </c>
      <c r="Z15" s="112"/>
      <c r="AA15" s="110" t="s">
        <v>1814</v>
      </c>
      <c r="AB15" s="111"/>
      <c r="AC15" s="112" t="s">
        <v>1941</v>
      </c>
      <c r="AD15" s="112"/>
      <c r="AE15" s="110" t="s">
        <v>1942</v>
      </c>
      <c r="AF15" s="111"/>
      <c r="AG15" s="112" t="s">
        <v>1965</v>
      </c>
      <c r="AH15" s="112"/>
      <c r="AI15" s="113" t="s">
        <v>1702</v>
      </c>
      <c r="AJ15" s="114"/>
      <c r="AK15" s="115" t="s">
        <v>1995</v>
      </c>
      <c r="AL15" s="115"/>
      <c r="AM15" s="110" t="s">
        <v>1702</v>
      </c>
      <c r="AN15" s="111"/>
      <c r="AO15" s="112" t="s">
        <v>2018</v>
      </c>
      <c r="AP15" s="112"/>
      <c r="AQ15" s="110" t="s">
        <v>1702</v>
      </c>
      <c r="AR15" s="111"/>
      <c r="AS15" s="109" t="s">
        <v>2051</v>
      </c>
      <c r="AT15" s="109"/>
      <c r="AU15" s="110" t="s">
        <v>2052</v>
      </c>
      <c r="AV15" s="111"/>
      <c r="AW15" s="112" t="s">
        <v>2119</v>
      </c>
      <c r="AX15" s="112"/>
      <c r="AY15" s="110" t="s">
        <v>2120</v>
      </c>
      <c r="AZ15" s="111"/>
      <c r="BA15" s="112" t="s">
        <v>2127</v>
      </c>
      <c r="BB15" s="115"/>
      <c r="BC15" s="110" t="s">
        <v>2128</v>
      </c>
      <c r="BD15" s="110"/>
    </row>
    <row r="16" spans="1:56" x14ac:dyDescent="0.15">
      <c r="A16" s="109" t="s">
        <v>1511</v>
      </c>
      <c r="B16" s="109"/>
      <c r="C16" s="110" t="s">
        <v>1512</v>
      </c>
      <c r="D16" s="111"/>
      <c r="E16" s="109" t="s">
        <v>1606</v>
      </c>
      <c r="F16" s="112"/>
      <c r="G16" s="110" t="s">
        <v>1607</v>
      </c>
      <c r="H16" s="111"/>
      <c r="I16" s="112" t="s">
        <v>1705</v>
      </c>
      <c r="J16" s="115"/>
      <c r="K16" s="110" t="s">
        <v>1605</v>
      </c>
      <c r="L16" s="111"/>
      <c r="M16" s="109" t="s">
        <v>1745</v>
      </c>
      <c r="N16" s="109"/>
      <c r="O16" s="110" t="s">
        <v>1741</v>
      </c>
      <c r="P16" s="111"/>
      <c r="Q16" s="109" t="s">
        <v>1817</v>
      </c>
      <c r="R16" s="109"/>
      <c r="S16" s="110" t="s">
        <v>1814</v>
      </c>
      <c r="T16" s="111"/>
      <c r="U16" s="112" t="s">
        <v>1859</v>
      </c>
      <c r="V16" s="112"/>
      <c r="W16" s="110" t="s">
        <v>1860</v>
      </c>
      <c r="X16" s="111"/>
      <c r="Y16" s="112" t="s">
        <v>1905</v>
      </c>
      <c r="Z16" s="112"/>
      <c r="AA16" s="110" t="s">
        <v>1906</v>
      </c>
      <c r="AB16" s="111"/>
      <c r="AC16" s="115" t="s">
        <v>1943</v>
      </c>
      <c r="AD16" s="115"/>
      <c r="AE16" s="110" t="s">
        <v>1942</v>
      </c>
      <c r="AF16" s="111"/>
      <c r="AG16" s="112" t="s">
        <v>1966</v>
      </c>
      <c r="AH16" s="112"/>
      <c r="AI16" s="113" t="s">
        <v>1967</v>
      </c>
      <c r="AJ16" s="114"/>
      <c r="AK16" s="115" t="s">
        <v>1996</v>
      </c>
      <c r="AL16" s="115"/>
      <c r="AM16" s="110" t="s">
        <v>1702</v>
      </c>
      <c r="AN16" s="111"/>
      <c r="AO16" s="112" t="s">
        <v>2019</v>
      </c>
      <c r="AP16" s="112"/>
      <c r="AQ16" s="110" t="s">
        <v>1702</v>
      </c>
      <c r="AR16" s="111"/>
      <c r="AS16" s="109" t="s">
        <v>2053</v>
      </c>
      <c r="AT16" s="109"/>
      <c r="AU16" s="110" t="s">
        <v>2054</v>
      </c>
      <c r="AV16" s="111"/>
      <c r="AW16" s="115" t="s">
        <v>2121</v>
      </c>
      <c r="AX16" s="115"/>
      <c r="AY16" s="110" t="s">
        <v>2122</v>
      </c>
      <c r="AZ16" s="111"/>
      <c r="BA16" s="112" t="s">
        <v>2129</v>
      </c>
      <c r="BB16" s="115"/>
      <c r="BC16" s="110" t="s">
        <v>2130</v>
      </c>
      <c r="BD16" s="110"/>
    </row>
    <row r="17" spans="1:56" x14ac:dyDescent="0.15">
      <c r="A17" s="109" t="s">
        <v>1513</v>
      </c>
      <c r="B17" s="109"/>
      <c r="C17" s="110" t="s">
        <v>1514</v>
      </c>
      <c r="D17" s="111"/>
      <c r="E17" s="109" t="s">
        <v>1608</v>
      </c>
      <c r="F17" s="112"/>
      <c r="G17" s="110" t="s">
        <v>1609</v>
      </c>
      <c r="H17" s="111"/>
      <c r="I17" s="112" t="s">
        <v>1706</v>
      </c>
      <c r="J17" s="115"/>
      <c r="K17" s="110" t="s">
        <v>1707</v>
      </c>
      <c r="L17" s="111"/>
      <c r="M17" s="109" t="s">
        <v>1746</v>
      </c>
      <c r="N17" s="109"/>
      <c r="O17" s="110" t="s">
        <v>1747</v>
      </c>
      <c r="P17" s="111"/>
      <c r="Q17" s="112" t="s">
        <v>1818</v>
      </c>
      <c r="R17" s="112"/>
      <c r="S17" s="110" t="s">
        <v>1605</v>
      </c>
      <c r="T17" s="111"/>
      <c r="U17" s="112" t="s">
        <v>1861</v>
      </c>
      <c r="V17" s="112"/>
      <c r="W17" s="110" t="s">
        <v>1862</v>
      </c>
      <c r="X17" s="111"/>
      <c r="Y17" s="115" t="s">
        <v>1907</v>
      </c>
      <c r="Z17" s="115"/>
      <c r="AA17" s="110" t="s">
        <v>1908</v>
      </c>
      <c r="AB17" s="111"/>
      <c r="AC17" s="115" t="s">
        <v>1944</v>
      </c>
      <c r="AD17" s="115"/>
      <c r="AE17" s="110" t="s">
        <v>1945</v>
      </c>
      <c r="AF17" s="111"/>
      <c r="AG17" s="112" t="s">
        <v>1968</v>
      </c>
      <c r="AH17" s="115"/>
      <c r="AI17" s="110" t="s">
        <v>1969</v>
      </c>
      <c r="AJ17" s="111"/>
      <c r="AK17" s="115" t="s">
        <v>1997</v>
      </c>
      <c r="AL17" s="116"/>
      <c r="AM17" s="110" t="s">
        <v>1998</v>
      </c>
      <c r="AN17" s="111"/>
      <c r="AO17" s="112" t="s">
        <v>2020</v>
      </c>
      <c r="AP17" s="115"/>
      <c r="AQ17" s="110" t="s">
        <v>1702</v>
      </c>
      <c r="AR17" s="111"/>
      <c r="AS17" s="109" t="s">
        <v>2055</v>
      </c>
      <c r="AT17" s="112"/>
      <c r="AU17" s="110" t="s">
        <v>2056</v>
      </c>
      <c r="AV17" s="110"/>
      <c r="BA17" s="115" t="s">
        <v>2131</v>
      </c>
      <c r="BB17" s="115"/>
      <c r="BC17" s="110" t="s">
        <v>2132</v>
      </c>
      <c r="BD17" s="110"/>
    </row>
    <row r="18" spans="1:56" x14ac:dyDescent="0.15">
      <c r="A18" s="109" t="s">
        <v>1515</v>
      </c>
      <c r="B18" s="109"/>
      <c r="C18" s="110" t="s">
        <v>1516</v>
      </c>
      <c r="D18" s="111"/>
      <c r="E18" s="112" t="s">
        <v>1610</v>
      </c>
      <c r="F18" s="115"/>
      <c r="G18" s="110" t="s">
        <v>1605</v>
      </c>
      <c r="H18" s="111"/>
      <c r="I18" s="112" t="s">
        <v>1708</v>
      </c>
      <c r="J18" s="115"/>
      <c r="K18" s="110" t="s">
        <v>1709</v>
      </c>
      <c r="L18" s="111"/>
      <c r="M18" s="112" t="s">
        <v>1748</v>
      </c>
      <c r="N18" s="112"/>
      <c r="O18" s="110" t="s">
        <v>1749</v>
      </c>
      <c r="P18" s="111"/>
      <c r="Q18" s="112" t="s">
        <v>1819</v>
      </c>
      <c r="R18" s="112"/>
      <c r="S18" s="110" t="s">
        <v>1820</v>
      </c>
      <c r="T18" s="111"/>
      <c r="U18" s="112" t="s">
        <v>1863</v>
      </c>
      <c r="V18" s="112"/>
      <c r="W18" s="110" t="s">
        <v>1605</v>
      </c>
      <c r="X18" s="111"/>
      <c r="Y18" s="115" t="s">
        <v>1909</v>
      </c>
      <c r="Z18" s="115"/>
      <c r="AA18" s="110" t="s">
        <v>1910</v>
      </c>
      <c r="AB18" s="111"/>
      <c r="AC18" s="115" t="s">
        <v>1946</v>
      </c>
      <c r="AD18" s="115"/>
      <c r="AE18" s="110" t="s">
        <v>1945</v>
      </c>
      <c r="AF18" s="111"/>
      <c r="AG18" s="115" t="s">
        <v>1970</v>
      </c>
      <c r="AH18" s="115"/>
      <c r="AI18" s="110" t="s">
        <v>1702</v>
      </c>
      <c r="AJ18" s="111"/>
      <c r="AK18" s="116" t="s">
        <v>1999</v>
      </c>
      <c r="AL18" s="116"/>
      <c r="AM18" s="110" t="s">
        <v>2000</v>
      </c>
      <c r="AN18" s="111"/>
      <c r="AO18" s="115" t="s">
        <v>2021</v>
      </c>
      <c r="AP18" s="115"/>
      <c r="AQ18" s="110" t="s">
        <v>2022</v>
      </c>
      <c r="AR18" s="111"/>
      <c r="AS18" s="109" t="s">
        <v>2057</v>
      </c>
      <c r="AT18" s="112"/>
      <c r="AU18" s="110" t="s">
        <v>2058</v>
      </c>
      <c r="AV18" s="110"/>
      <c r="BA18" s="115" t="s">
        <v>2133</v>
      </c>
      <c r="BB18" s="117"/>
      <c r="BC18" s="110" t="s">
        <v>2134</v>
      </c>
      <c r="BD18" s="110"/>
    </row>
    <row r="19" spans="1:56" x14ac:dyDescent="0.15">
      <c r="A19" s="109" t="s">
        <v>1517</v>
      </c>
      <c r="B19" s="112"/>
      <c r="C19" s="110" t="s">
        <v>1518</v>
      </c>
      <c r="D19" s="111"/>
      <c r="E19" s="112" t="s">
        <v>1611</v>
      </c>
      <c r="F19" s="115"/>
      <c r="G19" s="110" t="s">
        <v>1612</v>
      </c>
      <c r="H19" s="111"/>
      <c r="I19" s="112" t="s">
        <v>1710</v>
      </c>
      <c r="J19" s="115"/>
      <c r="K19" s="110" t="s">
        <v>1711</v>
      </c>
      <c r="L19" s="111"/>
      <c r="M19" s="112" t="s">
        <v>1750</v>
      </c>
      <c r="N19" s="112"/>
      <c r="O19" s="110" t="s">
        <v>1751</v>
      </c>
      <c r="P19" s="111"/>
      <c r="Q19" s="112" t="s">
        <v>1821</v>
      </c>
      <c r="R19" s="112"/>
      <c r="S19" s="110" t="s">
        <v>1822</v>
      </c>
      <c r="T19" s="111"/>
      <c r="U19" s="112" t="s">
        <v>1864</v>
      </c>
      <c r="V19" s="112"/>
      <c r="W19" s="110" t="s">
        <v>1865</v>
      </c>
      <c r="X19" s="111"/>
      <c r="Y19" s="115" t="s">
        <v>1911</v>
      </c>
      <c r="Z19" s="116"/>
      <c r="AA19" s="110" t="s">
        <v>1912</v>
      </c>
      <c r="AB19" s="111"/>
      <c r="AC19" s="116" t="s">
        <v>1947</v>
      </c>
      <c r="AD19" s="116"/>
      <c r="AE19" s="110" t="s">
        <v>1948</v>
      </c>
      <c r="AF19" s="111"/>
      <c r="AG19" s="115" t="s">
        <v>1971</v>
      </c>
      <c r="AH19" s="115"/>
      <c r="AI19" s="110" t="s">
        <v>1972</v>
      </c>
      <c r="AJ19" s="111"/>
      <c r="AK19" s="116" t="s">
        <v>2001</v>
      </c>
      <c r="AL19" s="116"/>
      <c r="AM19" s="110" t="s">
        <v>1702</v>
      </c>
      <c r="AN19" s="111"/>
      <c r="AO19" s="115" t="s">
        <v>2023</v>
      </c>
      <c r="AP19" s="116"/>
      <c r="AQ19" s="110" t="s">
        <v>1753</v>
      </c>
      <c r="AR19" s="111"/>
      <c r="AS19" s="112" t="s">
        <v>2059</v>
      </c>
      <c r="AT19" s="112"/>
      <c r="AU19" s="110" t="s">
        <v>2060</v>
      </c>
      <c r="AV19" s="110"/>
      <c r="BA19" s="115" t="s">
        <v>2135</v>
      </c>
      <c r="BB19" s="118"/>
      <c r="BC19" s="110" t="s">
        <v>2136</v>
      </c>
      <c r="BD19" s="110"/>
    </row>
    <row r="20" spans="1:56" x14ac:dyDescent="0.15">
      <c r="A20" s="112" t="s">
        <v>1519</v>
      </c>
      <c r="B20" s="112"/>
      <c r="C20" s="110" t="s">
        <v>1520</v>
      </c>
      <c r="D20" s="111"/>
      <c r="E20" s="115" t="s">
        <v>1613</v>
      </c>
      <c r="F20" s="115"/>
      <c r="G20" s="110" t="s">
        <v>1614</v>
      </c>
      <c r="H20" s="111"/>
      <c r="I20" s="115" t="s">
        <v>1712</v>
      </c>
      <c r="J20" s="115"/>
      <c r="K20" s="110" t="s">
        <v>1713</v>
      </c>
      <c r="L20" s="111"/>
      <c r="M20" s="112" t="s">
        <v>1752</v>
      </c>
      <c r="N20" s="112"/>
      <c r="O20" s="110" t="s">
        <v>1753</v>
      </c>
      <c r="P20" s="111"/>
      <c r="Q20" s="115" t="s">
        <v>1823</v>
      </c>
      <c r="R20" s="115"/>
      <c r="S20" s="110" t="s">
        <v>1824</v>
      </c>
      <c r="T20" s="111"/>
      <c r="U20" s="112" t="s">
        <v>1866</v>
      </c>
      <c r="V20" s="112"/>
      <c r="W20" s="110" t="s">
        <v>1867</v>
      </c>
      <c r="X20" s="111"/>
      <c r="Y20" s="115" t="s">
        <v>1913</v>
      </c>
      <c r="Z20" s="116"/>
      <c r="AA20" s="110" t="s">
        <v>1908</v>
      </c>
      <c r="AB20" s="111"/>
      <c r="AC20" s="116" t="s">
        <v>1949</v>
      </c>
      <c r="AD20" s="116"/>
      <c r="AE20" s="110" t="s">
        <v>1950</v>
      </c>
      <c r="AF20" s="111"/>
      <c r="AG20" s="115" t="s">
        <v>1973</v>
      </c>
      <c r="AH20" s="116"/>
      <c r="AI20" s="110" t="s">
        <v>1702</v>
      </c>
      <c r="AJ20" s="111"/>
      <c r="AK20" s="117" t="s">
        <v>2002</v>
      </c>
      <c r="AL20" s="116"/>
      <c r="AM20" s="110" t="s">
        <v>2003</v>
      </c>
      <c r="AN20" s="111"/>
      <c r="AO20" s="116" t="s">
        <v>2024</v>
      </c>
      <c r="AP20" s="116"/>
      <c r="AQ20" s="110" t="s">
        <v>1983</v>
      </c>
      <c r="AR20" s="111"/>
      <c r="AS20" s="112" t="s">
        <v>2061</v>
      </c>
      <c r="AT20" s="112"/>
      <c r="AU20" s="110" t="s">
        <v>2062</v>
      </c>
      <c r="AV20" s="110"/>
      <c r="BA20" s="115" t="s">
        <v>2137</v>
      </c>
      <c r="BB20" s="110"/>
      <c r="BC20" s="110" t="s">
        <v>2138</v>
      </c>
      <c r="BD20" s="110"/>
    </row>
    <row r="21" spans="1:56" x14ac:dyDescent="0.15">
      <c r="A21" s="112" t="s">
        <v>1521</v>
      </c>
      <c r="B21" s="112"/>
      <c r="C21" s="110" t="s">
        <v>1522</v>
      </c>
      <c r="D21" s="111"/>
      <c r="E21" s="115" t="s">
        <v>1615</v>
      </c>
      <c r="F21" s="115"/>
      <c r="G21" s="110" t="s">
        <v>1616</v>
      </c>
      <c r="H21" s="111"/>
      <c r="I21" s="115" t="s">
        <v>1714</v>
      </c>
      <c r="J21" s="116"/>
      <c r="K21" s="110" t="s">
        <v>1715</v>
      </c>
      <c r="L21" s="111"/>
      <c r="M21" s="112" t="s">
        <v>1754</v>
      </c>
      <c r="N21" s="112"/>
      <c r="O21" s="110" t="s">
        <v>1755</v>
      </c>
      <c r="P21" s="111"/>
      <c r="Q21" s="115" t="s">
        <v>1825</v>
      </c>
      <c r="R21" s="115"/>
      <c r="S21" s="110" t="s">
        <v>1826</v>
      </c>
      <c r="T21" s="111"/>
      <c r="U21" s="112" t="s">
        <v>1868</v>
      </c>
      <c r="V21" s="115"/>
      <c r="W21" s="110" t="s">
        <v>1855</v>
      </c>
      <c r="X21" s="111"/>
      <c r="Y21" s="115" t="s">
        <v>1914</v>
      </c>
      <c r="Z21" s="117"/>
      <c r="AA21" s="110" t="s">
        <v>1915</v>
      </c>
      <c r="AB21" s="111"/>
      <c r="AC21" s="116" t="s">
        <v>1951</v>
      </c>
      <c r="AD21" s="116"/>
      <c r="AE21" s="110" t="s">
        <v>1753</v>
      </c>
      <c r="AF21" s="111"/>
      <c r="AG21" s="116" t="s">
        <v>1974</v>
      </c>
      <c r="AH21" s="116"/>
      <c r="AI21" s="110" t="s">
        <v>1702</v>
      </c>
      <c r="AJ21" s="111"/>
      <c r="AK21" s="117" t="s">
        <v>2004</v>
      </c>
      <c r="AL21" s="117"/>
      <c r="AM21" s="110" t="s">
        <v>1972</v>
      </c>
      <c r="AN21" s="111"/>
      <c r="AO21" s="116" t="s">
        <v>2025</v>
      </c>
      <c r="AP21" s="117"/>
      <c r="AQ21" s="110" t="s">
        <v>2026</v>
      </c>
      <c r="AR21" s="111"/>
      <c r="AS21" s="112" t="s">
        <v>2063</v>
      </c>
      <c r="AT21" s="115"/>
      <c r="AU21" s="110" t="s">
        <v>2064</v>
      </c>
      <c r="AV21" s="110"/>
      <c r="BA21" s="117" t="s">
        <v>2139</v>
      </c>
      <c r="BB21" s="110"/>
      <c r="BC21" s="110" t="s">
        <v>2140</v>
      </c>
      <c r="BD21" s="110"/>
    </row>
    <row r="22" spans="1:56" x14ac:dyDescent="0.15">
      <c r="A22" s="112" t="s">
        <v>1523</v>
      </c>
      <c r="B22" s="112"/>
      <c r="C22" s="110" t="s">
        <v>1524</v>
      </c>
      <c r="D22" s="111"/>
      <c r="E22" s="115" t="s">
        <v>1617</v>
      </c>
      <c r="F22" s="115"/>
      <c r="G22" s="110" t="s">
        <v>1618</v>
      </c>
      <c r="H22" s="111"/>
      <c r="I22" s="115" t="s">
        <v>1716</v>
      </c>
      <c r="J22" s="116"/>
      <c r="K22" s="110" t="s">
        <v>1717</v>
      </c>
      <c r="L22" s="111"/>
      <c r="M22" s="112" t="s">
        <v>1756</v>
      </c>
      <c r="N22" s="112"/>
      <c r="O22" s="110" t="s">
        <v>1757</v>
      </c>
      <c r="P22" s="111"/>
      <c r="Q22" s="115" t="s">
        <v>1827</v>
      </c>
      <c r="R22" s="116"/>
      <c r="S22" s="110" t="s">
        <v>1828</v>
      </c>
      <c r="T22" s="111"/>
      <c r="U22" s="112" t="s">
        <v>1869</v>
      </c>
      <c r="V22" s="115"/>
      <c r="W22" s="110" t="s">
        <v>1870</v>
      </c>
      <c r="X22" s="111"/>
      <c r="Y22" s="116" t="s">
        <v>1916</v>
      </c>
      <c r="Z22" s="117"/>
      <c r="AA22" s="110" t="s">
        <v>1917</v>
      </c>
      <c r="AB22" s="111"/>
      <c r="AC22" s="116" t="s">
        <v>1952</v>
      </c>
      <c r="AD22" s="116"/>
      <c r="AE22" s="110" t="s">
        <v>1953</v>
      </c>
      <c r="AF22" s="111"/>
      <c r="AG22" s="116" t="s">
        <v>1975</v>
      </c>
      <c r="AH22" s="117"/>
      <c r="AI22" s="110" t="s">
        <v>1702</v>
      </c>
      <c r="AJ22" s="111"/>
      <c r="AK22" s="117" t="s">
        <v>2005</v>
      </c>
      <c r="AL22" s="119"/>
      <c r="AM22" s="110" t="s">
        <v>2006</v>
      </c>
      <c r="AN22" s="111"/>
      <c r="AO22" s="117" t="s">
        <v>2027</v>
      </c>
      <c r="AP22" s="117"/>
      <c r="AQ22" s="110" t="s">
        <v>2028</v>
      </c>
      <c r="AR22" s="111"/>
      <c r="AS22" s="112" t="s">
        <v>2065</v>
      </c>
      <c r="AT22" s="115"/>
      <c r="AU22" s="110" t="s">
        <v>1778</v>
      </c>
      <c r="AV22" s="110"/>
      <c r="BA22" s="118" t="s">
        <v>2141</v>
      </c>
      <c r="BB22" s="110"/>
      <c r="BC22" s="110" t="s">
        <v>2142</v>
      </c>
      <c r="BD22" s="110"/>
    </row>
    <row r="23" spans="1:56" x14ac:dyDescent="0.15">
      <c r="A23" s="112" t="s">
        <v>1525</v>
      </c>
      <c r="B23" s="112"/>
      <c r="C23" s="110" t="s">
        <v>1526</v>
      </c>
      <c r="D23" s="111"/>
      <c r="E23" s="115" t="s">
        <v>1619</v>
      </c>
      <c r="F23" s="115"/>
      <c r="G23" s="110" t="s">
        <v>1620</v>
      </c>
      <c r="H23" s="111"/>
      <c r="I23" s="115" t="s">
        <v>1718</v>
      </c>
      <c r="J23" s="117"/>
      <c r="K23" s="110" t="s">
        <v>1719</v>
      </c>
      <c r="L23" s="111"/>
      <c r="M23" s="112" t="s">
        <v>1758</v>
      </c>
      <c r="N23" s="112"/>
      <c r="O23" s="110" t="s">
        <v>1759</v>
      </c>
      <c r="P23" s="111"/>
      <c r="Q23" s="115" t="s">
        <v>1829</v>
      </c>
      <c r="R23" s="116"/>
      <c r="S23" s="110" t="s">
        <v>1830</v>
      </c>
      <c r="T23" s="111"/>
      <c r="U23" s="112" t="s">
        <v>1871</v>
      </c>
      <c r="V23" s="115"/>
      <c r="W23" s="110" t="s">
        <v>1872</v>
      </c>
      <c r="X23" s="111"/>
      <c r="Y23" s="116" t="s">
        <v>1918</v>
      </c>
      <c r="Z23" s="119"/>
      <c r="AA23" s="110" t="s">
        <v>1919</v>
      </c>
      <c r="AB23" s="111"/>
      <c r="AC23" s="117" t="s">
        <v>1954</v>
      </c>
      <c r="AD23" s="117"/>
      <c r="AE23" s="110" t="s">
        <v>1955</v>
      </c>
      <c r="AF23" s="111"/>
      <c r="AG23" s="116" t="s">
        <v>1976</v>
      </c>
      <c r="AH23" s="117"/>
      <c r="AI23" s="110" t="s">
        <v>1977</v>
      </c>
      <c r="AJ23" s="111"/>
      <c r="AK23" s="119" t="s">
        <v>2007</v>
      </c>
      <c r="AL23" s="118"/>
      <c r="AM23" s="110" t="s">
        <v>2008</v>
      </c>
      <c r="AN23" s="111"/>
      <c r="AO23" s="117" t="s">
        <v>2029</v>
      </c>
      <c r="AP23" s="117"/>
      <c r="AQ23" s="110" t="s">
        <v>1702</v>
      </c>
      <c r="AR23" s="111"/>
      <c r="AS23" s="112" t="s">
        <v>2066</v>
      </c>
      <c r="AT23" s="115"/>
      <c r="AU23" s="110" t="s">
        <v>2067</v>
      </c>
      <c r="AV23" s="110"/>
    </row>
    <row r="24" spans="1:56" x14ac:dyDescent="0.15">
      <c r="A24" s="112" t="s">
        <v>1527</v>
      </c>
      <c r="B24" s="112"/>
      <c r="C24" s="110" t="s">
        <v>1528</v>
      </c>
      <c r="D24" s="111"/>
      <c r="E24" s="115" t="s">
        <v>1621</v>
      </c>
      <c r="F24" s="116"/>
      <c r="G24" s="110" t="s">
        <v>1622</v>
      </c>
      <c r="H24" s="111"/>
      <c r="I24" s="115" t="s">
        <v>1720</v>
      </c>
      <c r="J24" s="117"/>
      <c r="K24" s="110" t="s">
        <v>1721</v>
      </c>
      <c r="L24" s="111"/>
      <c r="M24" s="112" t="s">
        <v>1760</v>
      </c>
      <c r="N24" s="112"/>
      <c r="O24" s="110" t="s">
        <v>1761</v>
      </c>
      <c r="P24" s="111"/>
      <c r="Q24" s="116" t="s">
        <v>1831</v>
      </c>
      <c r="R24" s="117"/>
      <c r="S24" s="110" t="s">
        <v>1832</v>
      </c>
      <c r="T24" s="111"/>
      <c r="U24" s="115" t="s">
        <v>1873</v>
      </c>
      <c r="V24" s="115"/>
      <c r="W24" s="110" t="s">
        <v>1874</v>
      </c>
      <c r="X24" s="111"/>
      <c r="Y24" s="117" t="s">
        <v>1920</v>
      </c>
      <c r="Z24" s="119"/>
      <c r="AA24" s="110" t="s">
        <v>1921</v>
      </c>
      <c r="AB24" s="111"/>
      <c r="AC24" s="117" t="s">
        <v>1956</v>
      </c>
      <c r="AD24" s="117"/>
      <c r="AE24" s="110" t="s">
        <v>1957</v>
      </c>
      <c r="AF24" s="111"/>
      <c r="AG24" s="117" t="s">
        <v>1978</v>
      </c>
      <c r="AH24" s="117"/>
      <c r="AI24" s="110" t="s">
        <v>1979</v>
      </c>
      <c r="AJ24" s="111"/>
      <c r="AK24" s="118" t="s">
        <v>2009</v>
      </c>
      <c r="AL24" s="110"/>
      <c r="AM24" s="110" t="s">
        <v>2010</v>
      </c>
      <c r="AN24" s="111"/>
      <c r="AO24" s="117" t="s">
        <v>2030</v>
      </c>
      <c r="AP24" s="117"/>
      <c r="AQ24" s="110" t="s">
        <v>2031</v>
      </c>
      <c r="AR24" s="111"/>
      <c r="AS24" s="112" t="s">
        <v>2068</v>
      </c>
      <c r="AT24" s="115"/>
      <c r="AU24" s="110" t="s">
        <v>2069</v>
      </c>
      <c r="AV24" s="110"/>
    </row>
    <row r="25" spans="1:56" x14ac:dyDescent="0.15">
      <c r="A25" s="112" t="s">
        <v>1529</v>
      </c>
      <c r="B25" s="112"/>
      <c r="C25" s="110" t="s">
        <v>1530</v>
      </c>
      <c r="D25" s="111"/>
      <c r="E25" s="115" t="s">
        <v>1623</v>
      </c>
      <c r="F25" s="116"/>
      <c r="G25" s="110" t="s">
        <v>1624</v>
      </c>
      <c r="H25" s="111"/>
      <c r="I25" s="115" t="s">
        <v>1722</v>
      </c>
      <c r="J25" s="119"/>
      <c r="K25" s="110" t="s">
        <v>1723</v>
      </c>
      <c r="L25" s="111"/>
      <c r="M25" s="115" t="s">
        <v>1762</v>
      </c>
      <c r="N25" s="115"/>
      <c r="O25" s="110" t="s">
        <v>1763</v>
      </c>
      <c r="P25" s="111"/>
      <c r="Q25" s="116" t="s">
        <v>1833</v>
      </c>
      <c r="R25" s="117"/>
      <c r="S25" s="110" t="s">
        <v>1834</v>
      </c>
      <c r="T25" s="111"/>
      <c r="U25" s="115" t="s">
        <v>1875</v>
      </c>
      <c r="V25" s="115"/>
      <c r="W25" s="110" t="s">
        <v>1876</v>
      </c>
      <c r="X25" s="111"/>
      <c r="Y25" s="117" t="s">
        <v>1922</v>
      </c>
      <c r="Z25" s="118"/>
      <c r="AA25" s="110" t="s">
        <v>1923</v>
      </c>
      <c r="AB25" s="111"/>
      <c r="AC25" s="117" t="s">
        <v>1958</v>
      </c>
      <c r="AD25" s="117"/>
      <c r="AE25" s="110" t="s">
        <v>1959</v>
      </c>
      <c r="AF25" s="111"/>
      <c r="AG25" s="117" t="s">
        <v>1980</v>
      </c>
      <c r="AH25" s="119"/>
      <c r="AI25" s="110" t="s">
        <v>1981</v>
      </c>
      <c r="AJ25" s="111"/>
      <c r="AK25" s="118" t="s">
        <v>2011</v>
      </c>
      <c r="AL25" s="110"/>
      <c r="AM25" s="110" t="s">
        <v>2012</v>
      </c>
      <c r="AN25" s="111"/>
      <c r="AO25" s="117" t="s">
        <v>2032</v>
      </c>
      <c r="AP25" s="117"/>
      <c r="AQ25" s="110" t="s">
        <v>2033</v>
      </c>
      <c r="AR25" s="111"/>
      <c r="AS25" s="115" t="s">
        <v>2070</v>
      </c>
      <c r="AT25" s="116"/>
      <c r="AU25" s="110" t="s">
        <v>2071</v>
      </c>
      <c r="AV25" s="110"/>
    </row>
    <row r="26" spans="1:56" x14ac:dyDescent="0.15">
      <c r="A26" s="112" t="s">
        <v>1531</v>
      </c>
      <c r="B26" s="112"/>
      <c r="C26" s="110" t="s">
        <v>1532</v>
      </c>
      <c r="D26" s="111"/>
      <c r="E26" s="115" t="s">
        <v>1625</v>
      </c>
      <c r="F26" s="116"/>
      <c r="G26" s="110" t="s">
        <v>1626</v>
      </c>
      <c r="H26" s="111"/>
      <c r="I26" s="116" t="s">
        <v>1724</v>
      </c>
      <c r="J26" s="119"/>
      <c r="K26" s="110" t="s">
        <v>1725</v>
      </c>
      <c r="L26" s="111"/>
      <c r="M26" s="115" t="s">
        <v>1764</v>
      </c>
      <c r="N26" s="115"/>
      <c r="O26" s="110" t="s">
        <v>1751</v>
      </c>
      <c r="P26" s="111"/>
      <c r="Q26" s="116" t="s">
        <v>1835</v>
      </c>
      <c r="R26" s="119"/>
      <c r="S26" s="110" t="s">
        <v>1836</v>
      </c>
      <c r="T26" s="111"/>
      <c r="U26" s="115" t="s">
        <v>1877</v>
      </c>
      <c r="V26" s="115"/>
      <c r="W26" s="110" t="s">
        <v>1774</v>
      </c>
      <c r="X26" s="111"/>
      <c r="Y26" s="117" t="s">
        <v>1924</v>
      </c>
      <c r="Z26" s="120"/>
      <c r="AA26" s="110" t="s">
        <v>1588</v>
      </c>
      <c r="AB26" s="111"/>
      <c r="AC26" s="118" t="s">
        <v>1960</v>
      </c>
      <c r="AD26" s="118"/>
      <c r="AE26" s="110" t="s">
        <v>1961</v>
      </c>
      <c r="AF26" s="111"/>
      <c r="AG26" s="117" t="s">
        <v>1982</v>
      </c>
      <c r="AH26" s="118"/>
      <c r="AI26" s="110" t="s">
        <v>1983</v>
      </c>
      <c r="AJ26" s="111"/>
      <c r="AK26" s="118" t="s">
        <v>2013</v>
      </c>
      <c r="AL26" s="120"/>
      <c r="AM26" s="110" t="s">
        <v>2014</v>
      </c>
      <c r="AN26" s="111"/>
      <c r="AO26" s="117" t="s">
        <v>2034</v>
      </c>
      <c r="AP26" s="117"/>
      <c r="AQ26" s="110" t="s">
        <v>2035</v>
      </c>
      <c r="AR26" s="111"/>
      <c r="AS26" s="115" t="s">
        <v>2072</v>
      </c>
      <c r="AT26" s="116"/>
      <c r="AU26" s="110" t="s">
        <v>2073</v>
      </c>
      <c r="AV26" s="110"/>
    </row>
    <row r="27" spans="1:56" x14ac:dyDescent="0.15">
      <c r="A27" s="112" t="s">
        <v>1533</v>
      </c>
      <c r="B27" s="115"/>
      <c r="C27" s="110" t="s">
        <v>1534</v>
      </c>
      <c r="D27" s="111"/>
      <c r="E27" s="115" t="s">
        <v>1627</v>
      </c>
      <c r="F27" s="116"/>
      <c r="G27" s="110" t="s">
        <v>1609</v>
      </c>
      <c r="H27" s="111"/>
      <c r="I27" s="116" t="s">
        <v>1726</v>
      </c>
      <c r="J27" s="118"/>
      <c r="K27" s="110" t="s">
        <v>1727</v>
      </c>
      <c r="L27" s="111"/>
      <c r="M27" s="115" t="s">
        <v>1765</v>
      </c>
      <c r="N27" s="115"/>
      <c r="O27" s="110" t="s">
        <v>1766</v>
      </c>
      <c r="P27" s="111"/>
      <c r="Q27" s="117" t="s">
        <v>1837</v>
      </c>
      <c r="R27" s="119"/>
      <c r="S27" s="110" t="s">
        <v>1836</v>
      </c>
      <c r="T27" s="111"/>
      <c r="U27" s="115" t="s">
        <v>1878</v>
      </c>
      <c r="V27" s="115"/>
      <c r="W27" s="110" t="s">
        <v>1879</v>
      </c>
      <c r="X27" s="111"/>
      <c r="Y27" s="117" t="s">
        <v>1925</v>
      </c>
      <c r="Z27" s="120"/>
      <c r="AA27" s="110" t="s">
        <v>1926</v>
      </c>
      <c r="AB27" s="110"/>
      <c r="AG27" s="119" t="s">
        <v>1984</v>
      </c>
      <c r="AH27" s="118"/>
      <c r="AI27" s="110" t="s">
        <v>1985</v>
      </c>
      <c r="AJ27" s="110"/>
      <c r="AK27" s="105"/>
      <c r="AL27" s="105"/>
      <c r="AN27" s="105"/>
      <c r="AO27" s="117" t="s">
        <v>2036</v>
      </c>
      <c r="AP27" s="119"/>
      <c r="AQ27" s="110" t="s">
        <v>2037</v>
      </c>
      <c r="AR27" s="111"/>
      <c r="AS27" s="115" t="s">
        <v>2074</v>
      </c>
      <c r="AT27" s="116"/>
      <c r="AU27" s="110" t="s">
        <v>2075</v>
      </c>
      <c r="AV27" s="110"/>
    </row>
    <row r="28" spans="1:56" x14ac:dyDescent="0.15">
      <c r="A28" s="112" t="s">
        <v>1535</v>
      </c>
      <c r="B28" s="115"/>
      <c r="C28" s="110" t="s">
        <v>1536</v>
      </c>
      <c r="D28" s="111"/>
      <c r="E28" s="115" t="s">
        <v>1628</v>
      </c>
      <c r="F28" s="116"/>
      <c r="G28" s="110" t="s">
        <v>1609</v>
      </c>
      <c r="H28" s="111"/>
      <c r="I28" s="117" t="s">
        <v>1728</v>
      </c>
      <c r="J28" s="110"/>
      <c r="K28" s="110" t="s">
        <v>1729</v>
      </c>
      <c r="L28" s="111"/>
      <c r="M28" s="115" t="s">
        <v>1767</v>
      </c>
      <c r="N28" s="115"/>
      <c r="O28" s="110" t="s">
        <v>1768</v>
      </c>
      <c r="P28" s="111"/>
      <c r="Q28" s="117" t="s">
        <v>1838</v>
      </c>
      <c r="R28" s="119"/>
      <c r="S28" s="110" t="s">
        <v>1839</v>
      </c>
      <c r="T28" s="111"/>
      <c r="U28" s="115" t="s">
        <v>1880</v>
      </c>
      <c r="V28" s="116"/>
      <c r="W28" s="110" t="s">
        <v>1881</v>
      </c>
      <c r="X28" s="111"/>
      <c r="Y28" s="119" t="s">
        <v>1927</v>
      </c>
      <c r="Z28" s="120"/>
      <c r="AA28" s="110" t="s">
        <v>1928</v>
      </c>
      <c r="AB28" s="110"/>
      <c r="AG28" s="118" t="s">
        <v>1986</v>
      </c>
      <c r="AH28" s="110"/>
      <c r="AI28" s="110" t="s">
        <v>1987</v>
      </c>
      <c r="AJ28" s="110"/>
      <c r="AK28" s="105"/>
      <c r="AL28" s="105"/>
      <c r="AN28" s="105"/>
      <c r="AO28" s="117" t="s">
        <v>2038</v>
      </c>
      <c r="AP28" s="118"/>
      <c r="AQ28" s="110" t="s">
        <v>1774</v>
      </c>
      <c r="AR28" s="111"/>
      <c r="AS28" s="115" t="s">
        <v>2076</v>
      </c>
      <c r="AT28" s="116"/>
      <c r="AU28" s="110" t="s">
        <v>2077</v>
      </c>
      <c r="AV28" s="110"/>
    </row>
    <row r="29" spans="1:56" x14ac:dyDescent="0.15">
      <c r="A29" s="115" t="s">
        <v>1537</v>
      </c>
      <c r="B29" s="115"/>
      <c r="C29" s="110" t="s">
        <v>1538</v>
      </c>
      <c r="D29" s="111"/>
      <c r="E29" s="115" t="s">
        <v>1629</v>
      </c>
      <c r="F29" s="117"/>
      <c r="G29" s="110" t="s">
        <v>1609</v>
      </c>
      <c r="H29" s="111"/>
      <c r="I29" s="117" t="s">
        <v>1730</v>
      </c>
      <c r="J29" s="120"/>
      <c r="K29" s="110" t="s">
        <v>1731</v>
      </c>
      <c r="L29" s="111"/>
      <c r="M29" s="115" t="s">
        <v>1769</v>
      </c>
      <c r="N29" s="115"/>
      <c r="O29" s="110" t="s">
        <v>1770</v>
      </c>
      <c r="P29" s="111"/>
      <c r="Q29" s="117" t="s">
        <v>1840</v>
      </c>
      <c r="R29" s="119"/>
      <c r="S29" s="110" t="s">
        <v>1841</v>
      </c>
      <c r="T29" s="111"/>
      <c r="U29" s="115" t="s">
        <v>1882</v>
      </c>
      <c r="V29" s="116"/>
      <c r="W29" s="110" t="s">
        <v>1883</v>
      </c>
      <c r="X29" s="111"/>
      <c r="Y29" s="119" t="s">
        <v>1929</v>
      </c>
      <c r="Z29" s="110"/>
      <c r="AA29" s="110" t="s">
        <v>1930</v>
      </c>
      <c r="AB29" s="110"/>
      <c r="AG29" s="118" t="s">
        <v>1988</v>
      </c>
      <c r="AH29" s="110"/>
      <c r="AI29" s="110" t="s">
        <v>1989</v>
      </c>
      <c r="AJ29" s="110"/>
      <c r="AN29" s="105"/>
      <c r="AO29" s="119" t="s">
        <v>2039</v>
      </c>
      <c r="AP29" s="118"/>
      <c r="AQ29" s="110" t="s">
        <v>2040</v>
      </c>
      <c r="AR29" s="111"/>
      <c r="AS29" s="115" t="s">
        <v>2078</v>
      </c>
      <c r="AT29" s="117"/>
      <c r="AU29" s="110" t="s">
        <v>2079</v>
      </c>
      <c r="AV29" s="110"/>
    </row>
    <row r="30" spans="1:56" x14ac:dyDescent="0.15">
      <c r="A30" s="115" t="s">
        <v>1539</v>
      </c>
      <c r="B30" s="115"/>
      <c r="C30" s="110" t="s">
        <v>1540</v>
      </c>
      <c r="D30" s="111"/>
      <c r="E30" s="115" t="s">
        <v>1630</v>
      </c>
      <c r="F30" s="117"/>
      <c r="G30" s="110" t="s">
        <v>1609</v>
      </c>
      <c r="H30" s="111"/>
      <c r="I30" s="117" t="s">
        <v>1732</v>
      </c>
      <c r="J30" s="110"/>
      <c r="K30" s="110" t="s">
        <v>1733</v>
      </c>
      <c r="L30" s="111"/>
      <c r="M30" s="115" t="s">
        <v>1771</v>
      </c>
      <c r="N30" s="115"/>
      <c r="O30" s="110" t="s">
        <v>1772</v>
      </c>
      <c r="P30" s="111"/>
      <c r="Q30" s="119" t="s">
        <v>1842</v>
      </c>
      <c r="R30" s="118"/>
      <c r="S30" s="110" t="s">
        <v>1843</v>
      </c>
      <c r="T30" s="111"/>
      <c r="U30" s="116" t="s">
        <v>1884</v>
      </c>
      <c r="V30" s="116"/>
      <c r="W30" s="110" t="s">
        <v>1885</v>
      </c>
      <c r="X30" s="111"/>
      <c r="Y30" s="119" t="s">
        <v>1931</v>
      </c>
      <c r="Z30" s="110"/>
      <c r="AA30" s="110" t="s">
        <v>1932</v>
      </c>
      <c r="AB30" s="110"/>
      <c r="AG30" s="118" t="s">
        <v>1990</v>
      </c>
      <c r="AH30" s="110"/>
      <c r="AI30" s="110" t="s">
        <v>1991</v>
      </c>
      <c r="AJ30" s="110"/>
      <c r="AO30" s="119" t="s">
        <v>2027</v>
      </c>
      <c r="AP30" s="110"/>
      <c r="AQ30" s="110" t="s">
        <v>2028</v>
      </c>
      <c r="AR30" s="111"/>
      <c r="AS30" s="116" t="s">
        <v>2080</v>
      </c>
      <c r="AT30" s="118"/>
      <c r="AU30" s="110" t="s">
        <v>2081</v>
      </c>
      <c r="AV30" s="110"/>
    </row>
    <row r="31" spans="1:56" x14ac:dyDescent="0.15">
      <c r="A31" s="115" t="s">
        <v>1541</v>
      </c>
      <c r="B31" s="115"/>
      <c r="C31" s="110" t="s">
        <v>1542</v>
      </c>
      <c r="D31" s="111"/>
      <c r="E31" s="115" t="s">
        <v>1631</v>
      </c>
      <c r="F31" s="117"/>
      <c r="G31" s="110" t="s">
        <v>1609</v>
      </c>
      <c r="H31" s="111"/>
      <c r="I31" s="119" t="s">
        <v>1734</v>
      </c>
      <c r="J31" s="110"/>
      <c r="K31" s="110" t="s">
        <v>1735</v>
      </c>
      <c r="L31" s="111"/>
      <c r="M31" s="116" t="s">
        <v>1773</v>
      </c>
      <c r="N31" s="115"/>
      <c r="O31" s="110" t="s">
        <v>1774</v>
      </c>
      <c r="P31" s="111"/>
      <c r="Q31" s="119" t="s">
        <v>1844</v>
      </c>
      <c r="R31" s="120"/>
      <c r="S31" s="110" t="s">
        <v>1845</v>
      </c>
      <c r="T31" s="111"/>
      <c r="U31" s="116" t="s">
        <v>1886</v>
      </c>
      <c r="V31" s="119"/>
      <c r="W31" s="110" t="s">
        <v>1887</v>
      </c>
      <c r="X31" s="111"/>
      <c r="Y31" s="118" t="s">
        <v>1933</v>
      </c>
      <c r="Z31" s="110"/>
      <c r="AA31" s="110" t="s">
        <v>1934</v>
      </c>
      <c r="AB31" s="110"/>
      <c r="AO31" s="118" t="s">
        <v>2027</v>
      </c>
      <c r="AP31" s="110"/>
      <c r="AQ31" s="110" t="s">
        <v>2028</v>
      </c>
      <c r="AR31" s="111"/>
      <c r="AS31" s="116" t="s">
        <v>2082</v>
      </c>
      <c r="AT31" s="120"/>
      <c r="AU31" s="110" t="s">
        <v>2083</v>
      </c>
      <c r="AV31" s="110"/>
    </row>
    <row r="32" spans="1:56" x14ac:dyDescent="0.15">
      <c r="A32" s="115" t="s">
        <v>1543</v>
      </c>
      <c r="B32" s="115"/>
      <c r="C32" s="110" t="s">
        <v>1544</v>
      </c>
      <c r="D32" s="111"/>
      <c r="E32" s="116" t="s">
        <v>1632</v>
      </c>
      <c r="F32" s="117"/>
      <c r="G32" s="110" t="s">
        <v>1633</v>
      </c>
      <c r="H32" s="111"/>
      <c r="I32" s="118" t="s">
        <v>1736</v>
      </c>
      <c r="J32" s="110"/>
      <c r="K32" s="110" t="s">
        <v>1737</v>
      </c>
      <c r="L32" s="111"/>
      <c r="M32" s="116" t="s">
        <v>1775</v>
      </c>
      <c r="N32" s="116"/>
      <c r="O32" s="110" t="s">
        <v>1776</v>
      </c>
      <c r="P32" s="111"/>
      <c r="Q32" s="119" t="s">
        <v>1846</v>
      </c>
      <c r="R32" s="120"/>
      <c r="S32" s="110" t="s">
        <v>1847</v>
      </c>
      <c r="T32" s="111"/>
      <c r="U32" s="116" t="s">
        <v>1888</v>
      </c>
      <c r="V32" s="110"/>
      <c r="W32" s="110" t="s">
        <v>1889</v>
      </c>
      <c r="X32" s="111"/>
      <c r="Y32" s="118" t="s">
        <v>1935</v>
      </c>
      <c r="Z32" s="110"/>
      <c r="AA32" s="110" t="s">
        <v>1936</v>
      </c>
      <c r="AB32" s="110"/>
      <c r="AO32" s="118" t="s">
        <v>2041</v>
      </c>
      <c r="AP32" s="110"/>
      <c r="AQ32" s="110" t="s">
        <v>2042</v>
      </c>
      <c r="AR32" s="111"/>
      <c r="AS32" s="116" t="s">
        <v>2084</v>
      </c>
      <c r="AT32" s="120"/>
      <c r="AU32" s="110" t="s">
        <v>2085</v>
      </c>
      <c r="AV32" s="110"/>
    </row>
    <row r="33" spans="1:48" x14ac:dyDescent="0.15">
      <c r="A33" s="115" t="s">
        <v>1545</v>
      </c>
      <c r="B33" s="116"/>
      <c r="C33" s="110" t="s">
        <v>1546</v>
      </c>
      <c r="D33" s="111"/>
      <c r="E33" s="116" t="s">
        <v>1634</v>
      </c>
      <c r="F33" s="117"/>
      <c r="G33" s="110" t="s">
        <v>1635</v>
      </c>
      <c r="H33" s="111"/>
      <c r="I33" s="118" t="s">
        <v>1738</v>
      </c>
      <c r="J33" s="110"/>
      <c r="K33" s="110" t="s">
        <v>1739</v>
      </c>
      <c r="L33" s="111"/>
      <c r="M33" s="116" t="s">
        <v>1777</v>
      </c>
      <c r="N33" s="116"/>
      <c r="O33" s="110" t="s">
        <v>1778</v>
      </c>
      <c r="P33" s="111"/>
      <c r="Q33" s="119" t="s">
        <v>1848</v>
      </c>
      <c r="R33" s="120"/>
      <c r="S33" s="110" t="s">
        <v>1849</v>
      </c>
      <c r="T33" s="111"/>
      <c r="U33" s="117" t="s">
        <v>1890</v>
      </c>
      <c r="V33" s="110"/>
      <c r="W33" s="110" t="s">
        <v>1891</v>
      </c>
      <c r="X33" s="111"/>
      <c r="Y33" s="118" t="s">
        <v>1937</v>
      </c>
      <c r="Z33" s="110"/>
      <c r="AA33" s="110" t="s">
        <v>1938</v>
      </c>
      <c r="AB33" s="110"/>
      <c r="AN33" s="105"/>
      <c r="AO33" s="118" t="s">
        <v>2043</v>
      </c>
      <c r="AP33" s="110"/>
      <c r="AQ33" s="110" t="s">
        <v>2044</v>
      </c>
      <c r="AR33" s="111"/>
      <c r="AS33" s="116" t="s">
        <v>2086</v>
      </c>
      <c r="AT33" s="110"/>
      <c r="AU33" s="110" t="s">
        <v>2037</v>
      </c>
      <c r="AV33" s="110"/>
    </row>
    <row r="34" spans="1:48" x14ac:dyDescent="0.15">
      <c r="A34" s="115" t="s">
        <v>1547</v>
      </c>
      <c r="B34" s="116"/>
      <c r="C34" s="110" t="s">
        <v>1548</v>
      </c>
      <c r="D34" s="111"/>
      <c r="E34" s="116" t="s">
        <v>1636</v>
      </c>
      <c r="F34" s="117"/>
      <c r="G34" s="110" t="s">
        <v>1637</v>
      </c>
      <c r="H34" s="110"/>
      <c r="M34" s="116" t="s">
        <v>1779</v>
      </c>
      <c r="N34" s="116"/>
      <c r="O34" s="110" t="s">
        <v>1780</v>
      </c>
      <c r="P34" s="111"/>
      <c r="Q34" s="119" t="s">
        <v>1831</v>
      </c>
      <c r="R34" s="120"/>
      <c r="S34" s="110" t="s">
        <v>1832</v>
      </c>
      <c r="T34" s="111"/>
      <c r="U34" s="119" t="s">
        <v>1892</v>
      </c>
      <c r="V34" s="110"/>
      <c r="W34" s="110" t="s">
        <v>1810</v>
      </c>
      <c r="X34" s="110"/>
      <c r="AN34" s="105"/>
      <c r="AO34" s="118" t="s">
        <v>2045</v>
      </c>
      <c r="AP34" s="110"/>
      <c r="AQ34" s="110" t="s">
        <v>2046</v>
      </c>
      <c r="AR34" s="111"/>
      <c r="AS34" s="116" t="s">
        <v>2087</v>
      </c>
      <c r="AT34" s="110"/>
      <c r="AU34" s="110" t="s">
        <v>2088</v>
      </c>
      <c r="AV34" s="110"/>
    </row>
    <row r="35" spans="1:48" x14ac:dyDescent="0.15">
      <c r="A35" s="115" t="s">
        <v>1549</v>
      </c>
      <c r="B35" s="116"/>
      <c r="C35" s="110" t="s">
        <v>1550</v>
      </c>
      <c r="D35" s="111"/>
      <c r="E35" s="116" t="s">
        <v>1638</v>
      </c>
      <c r="F35" s="117"/>
      <c r="G35" s="110" t="s">
        <v>1639</v>
      </c>
      <c r="H35" s="110"/>
      <c r="M35" s="116" t="s">
        <v>1781</v>
      </c>
      <c r="N35" s="116"/>
      <c r="O35" s="110" t="s">
        <v>1782</v>
      </c>
      <c r="P35" s="111"/>
      <c r="Q35" s="118" t="s">
        <v>1850</v>
      </c>
      <c r="R35" s="110"/>
      <c r="S35" s="110" t="s">
        <v>1851</v>
      </c>
      <c r="T35" s="111"/>
      <c r="U35" s="119" t="s">
        <v>1893</v>
      </c>
      <c r="V35" s="110"/>
      <c r="W35" s="110" t="s">
        <v>1894</v>
      </c>
      <c r="X35" s="110"/>
      <c r="AS35" s="117" t="s">
        <v>2089</v>
      </c>
      <c r="AT35" s="110"/>
      <c r="AU35" s="110" t="s">
        <v>2090</v>
      </c>
      <c r="AV35" s="110"/>
    </row>
    <row r="36" spans="1:48" x14ac:dyDescent="0.15">
      <c r="A36" s="115" t="s">
        <v>1551</v>
      </c>
      <c r="B36" s="116"/>
      <c r="C36" s="110" t="s">
        <v>1552</v>
      </c>
      <c r="D36" s="111"/>
      <c r="E36" s="116" t="s">
        <v>1640</v>
      </c>
      <c r="F36" s="117"/>
      <c r="G36" s="110" t="s">
        <v>1641</v>
      </c>
      <c r="H36" s="110"/>
      <c r="M36" s="116" t="s">
        <v>1783</v>
      </c>
      <c r="N36" s="116"/>
      <c r="O36" s="110" t="s">
        <v>1784</v>
      </c>
      <c r="P36" s="111"/>
      <c r="Q36" s="118" t="s">
        <v>1831</v>
      </c>
      <c r="R36" s="110"/>
      <c r="S36" s="110" t="s">
        <v>1832</v>
      </c>
      <c r="T36" s="111"/>
      <c r="U36" s="119" t="s">
        <v>1895</v>
      </c>
      <c r="V36" s="110"/>
      <c r="W36" s="110" t="s">
        <v>1896</v>
      </c>
      <c r="X36" s="110"/>
      <c r="AS36" s="117" t="s">
        <v>2091</v>
      </c>
      <c r="AT36" s="110"/>
      <c r="AU36" s="110" t="s">
        <v>2092</v>
      </c>
      <c r="AV36" s="110"/>
    </row>
    <row r="37" spans="1:48" x14ac:dyDescent="0.15">
      <c r="A37" s="115" t="s">
        <v>1553</v>
      </c>
      <c r="B37" s="116"/>
      <c r="C37" s="110" t="s">
        <v>1554</v>
      </c>
      <c r="D37" s="111"/>
      <c r="E37" s="116" t="s">
        <v>1642</v>
      </c>
      <c r="F37" s="117"/>
      <c r="G37" s="110" t="s">
        <v>1643</v>
      </c>
      <c r="H37" s="110"/>
      <c r="M37" s="117" t="s">
        <v>1785</v>
      </c>
      <c r="N37" s="117"/>
      <c r="O37" s="110" t="s">
        <v>1786</v>
      </c>
      <c r="P37" s="111"/>
      <c r="Q37" s="118" t="s">
        <v>1852</v>
      </c>
      <c r="R37" s="110"/>
      <c r="S37" s="110" t="s">
        <v>1853</v>
      </c>
      <c r="T37" s="111"/>
      <c r="U37" s="118" t="s">
        <v>1897</v>
      </c>
      <c r="V37" s="110"/>
      <c r="W37" s="110" t="s">
        <v>1898</v>
      </c>
      <c r="X37" s="110"/>
      <c r="AS37" s="117" t="s">
        <v>2093</v>
      </c>
      <c r="AT37" s="110"/>
      <c r="AU37" s="110" t="s">
        <v>2094</v>
      </c>
      <c r="AV37" s="110"/>
    </row>
    <row r="38" spans="1:48" x14ac:dyDescent="0.15">
      <c r="A38" s="115" t="s">
        <v>1555</v>
      </c>
      <c r="B38" s="117"/>
      <c r="C38" s="110" t="s">
        <v>1556</v>
      </c>
      <c r="D38" s="111"/>
      <c r="E38" s="116" t="s">
        <v>1644</v>
      </c>
      <c r="F38" s="119"/>
      <c r="G38" s="110" t="s">
        <v>1645</v>
      </c>
      <c r="H38" s="110"/>
      <c r="M38" s="117" t="s">
        <v>1787</v>
      </c>
      <c r="N38" s="117"/>
      <c r="O38" s="110" t="s">
        <v>1788</v>
      </c>
      <c r="P38" s="110"/>
      <c r="U38" s="118" t="s">
        <v>1899</v>
      </c>
      <c r="V38" s="110"/>
      <c r="W38" s="110" t="s">
        <v>1900</v>
      </c>
      <c r="X38" s="110"/>
      <c r="AS38" s="117" t="s">
        <v>2095</v>
      </c>
      <c r="AT38" s="119"/>
      <c r="AU38" s="110" t="s">
        <v>2096</v>
      </c>
      <c r="AV38" s="110"/>
    </row>
    <row r="39" spans="1:48" x14ac:dyDescent="0.15">
      <c r="A39" s="115" t="s">
        <v>1557</v>
      </c>
      <c r="B39" s="117"/>
      <c r="C39" s="110" t="s">
        <v>1558</v>
      </c>
      <c r="D39" s="111"/>
      <c r="E39" s="117" t="s">
        <v>1646</v>
      </c>
      <c r="F39" s="119"/>
      <c r="G39" s="110" t="s">
        <v>1647</v>
      </c>
      <c r="H39" s="110"/>
      <c r="M39" s="117" t="s">
        <v>1789</v>
      </c>
      <c r="N39" s="117"/>
      <c r="O39" s="110" t="s">
        <v>1790</v>
      </c>
      <c r="P39" s="110"/>
      <c r="AS39" s="117" t="s">
        <v>2097</v>
      </c>
      <c r="AT39" s="110"/>
      <c r="AU39" s="110" t="s">
        <v>2098</v>
      </c>
      <c r="AV39" s="110"/>
    </row>
    <row r="40" spans="1:48" x14ac:dyDescent="0.15">
      <c r="A40" s="115" t="s">
        <v>1559</v>
      </c>
      <c r="B40" s="117"/>
      <c r="C40" s="110" t="s">
        <v>1560</v>
      </c>
      <c r="D40" s="111"/>
      <c r="E40" s="117" t="s">
        <v>1648</v>
      </c>
      <c r="F40" s="119"/>
      <c r="G40" s="110" t="s">
        <v>1649</v>
      </c>
      <c r="H40" s="110"/>
      <c r="M40" s="117" t="s">
        <v>1791</v>
      </c>
      <c r="N40" s="117"/>
      <c r="O40" s="110" t="s">
        <v>1792</v>
      </c>
      <c r="P40" s="110"/>
      <c r="AS40" s="117" t="s">
        <v>2099</v>
      </c>
      <c r="AT40" s="110"/>
      <c r="AU40" s="110" t="s">
        <v>2100</v>
      </c>
      <c r="AV40" s="110"/>
    </row>
    <row r="41" spans="1:48" x14ac:dyDescent="0.15">
      <c r="A41" s="115" t="s">
        <v>1561</v>
      </c>
      <c r="B41" s="117"/>
      <c r="C41" s="110" t="s">
        <v>1560</v>
      </c>
      <c r="D41" s="111"/>
      <c r="E41" s="117" t="s">
        <v>1650</v>
      </c>
      <c r="F41" s="119"/>
      <c r="G41" s="110" t="s">
        <v>1651</v>
      </c>
      <c r="H41" s="110"/>
      <c r="M41" s="117" t="s">
        <v>1793</v>
      </c>
      <c r="N41" s="117"/>
      <c r="O41" s="110" t="s">
        <v>1794</v>
      </c>
      <c r="P41" s="110"/>
      <c r="AS41" s="117" t="s">
        <v>2101</v>
      </c>
      <c r="AT41" s="110"/>
      <c r="AU41" s="110" t="s">
        <v>2102</v>
      </c>
      <c r="AV41" s="110"/>
    </row>
    <row r="42" spans="1:48" x14ac:dyDescent="0.15">
      <c r="A42" s="116" t="s">
        <v>1562</v>
      </c>
      <c r="B42" s="117"/>
      <c r="C42" s="110" t="s">
        <v>1563</v>
      </c>
      <c r="D42" s="111"/>
      <c r="E42" s="117" t="s">
        <v>1652</v>
      </c>
      <c r="F42" s="118"/>
      <c r="G42" s="110" t="s">
        <v>1653</v>
      </c>
      <c r="H42" s="110"/>
      <c r="M42" s="117" t="s">
        <v>1795</v>
      </c>
      <c r="N42" s="117"/>
      <c r="O42" s="110" t="s">
        <v>1796</v>
      </c>
      <c r="P42" s="110"/>
      <c r="AS42" s="117" t="s">
        <v>2103</v>
      </c>
      <c r="AT42" s="110"/>
      <c r="AU42" s="110" t="s">
        <v>2104</v>
      </c>
      <c r="AV42" s="110"/>
    </row>
    <row r="43" spans="1:48" x14ac:dyDescent="0.15">
      <c r="A43" s="116" t="s">
        <v>1564</v>
      </c>
      <c r="B43" s="117"/>
      <c r="C43" s="110" t="s">
        <v>1554</v>
      </c>
      <c r="D43" s="111"/>
      <c r="E43" s="117" t="s">
        <v>1654</v>
      </c>
      <c r="F43" s="110"/>
      <c r="G43" s="110" t="s">
        <v>1622</v>
      </c>
      <c r="H43" s="110"/>
      <c r="M43" s="119" t="s">
        <v>1797</v>
      </c>
      <c r="N43" s="119"/>
      <c r="O43" s="110" t="s">
        <v>1798</v>
      </c>
      <c r="P43" s="110"/>
      <c r="AS43" s="119" t="s">
        <v>2105</v>
      </c>
      <c r="AT43" s="110"/>
      <c r="AU43" s="110" t="s">
        <v>2106</v>
      </c>
      <c r="AV43" s="110"/>
    </row>
    <row r="44" spans="1:48" x14ac:dyDescent="0.15">
      <c r="A44" s="116" t="s">
        <v>1565</v>
      </c>
      <c r="B44" s="117"/>
      <c r="C44" s="110" t="s">
        <v>1566</v>
      </c>
      <c r="D44" s="111"/>
      <c r="E44" s="117" t="s">
        <v>1655</v>
      </c>
      <c r="F44" s="110"/>
      <c r="G44" s="110" t="s">
        <v>1656</v>
      </c>
      <c r="H44" s="110"/>
      <c r="M44" s="118" t="s">
        <v>1799</v>
      </c>
      <c r="N44" s="118"/>
      <c r="O44" s="110" t="s">
        <v>1800</v>
      </c>
      <c r="P44" s="110"/>
      <c r="AS44" s="118" t="s">
        <v>2107</v>
      </c>
      <c r="AT44" s="110"/>
      <c r="AU44" s="110" t="s">
        <v>1544</v>
      </c>
      <c r="AV44" s="110"/>
    </row>
    <row r="45" spans="1:48" x14ac:dyDescent="0.15">
      <c r="A45" s="116" t="s">
        <v>1567</v>
      </c>
      <c r="B45" s="110"/>
      <c r="C45" s="110" t="s">
        <v>1568</v>
      </c>
      <c r="D45" s="111"/>
      <c r="E45" s="117" t="s">
        <v>1657</v>
      </c>
      <c r="F45" s="110"/>
      <c r="G45" s="110" t="s">
        <v>1658</v>
      </c>
      <c r="H45" s="110"/>
      <c r="M45" s="118" t="s">
        <v>1801</v>
      </c>
      <c r="N45" s="118"/>
      <c r="O45" s="110" t="s">
        <v>1802</v>
      </c>
      <c r="P45" s="110"/>
      <c r="AS45" s="118" t="s">
        <v>2108</v>
      </c>
      <c r="AT45" s="110"/>
      <c r="AU45" s="110" t="s">
        <v>2109</v>
      </c>
      <c r="AV45" s="110"/>
    </row>
    <row r="46" spans="1:48" x14ac:dyDescent="0.15">
      <c r="A46" s="117" t="s">
        <v>1569</v>
      </c>
      <c r="B46" s="119"/>
      <c r="C46" s="110" t="s">
        <v>1570</v>
      </c>
      <c r="D46" s="111"/>
      <c r="E46" s="117" t="s">
        <v>1659</v>
      </c>
      <c r="F46" s="120"/>
      <c r="G46" s="110" t="s">
        <v>1653</v>
      </c>
      <c r="H46" s="110"/>
      <c r="M46" s="118" t="s">
        <v>1803</v>
      </c>
      <c r="N46" s="118"/>
      <c r="O46" s="110" t="s">
        <v>1804</v>
      </c>
      <c r="P46" s="110"/>
      <c r="AS46" s="118" t="s">
        <v>2110</v>
      </c>
      <c r="AT46" s="110"/>
      <c r="AU46" s="110" t="s">
        <v>2111</v>
      </c>
      <c r="AV46" s="110"/>
    </row>
    <row r="47" spans="1:48" x14ac:dyDescent="0.15">
      <c r="A47" s="117" t="s">
        <v>1571</v>
      </c>
      <c r="B47" s="118"/>
      <c r="C47" s="110" t="s">
        <v>1560</v>
      </c>
      <c r="D47" s="111"/>
      <c r="E47" s="117" t="s">
        <v>1660</v>
      </c>
      <c r="F47" s="120"/>
      <c r="G47" s="110" t="s">
        <v>1661</v>
      </c>
      <c r="H47" s="110"/>
      <c r="M47" s="118" t="s">
        <v>1805</v>
      </c>
      <c r="N47" s="118"/>
      <c r="O47" s="110" t="s">
        <v>1806</v>
      </c>
      <c r="P47" s="110"/>
      <c r="AS47" s="118" t="s">
        <v>2112</v>
      </c>
      <c r="AT47" s="110"/>
      <c r="AU47" s="110" t="s">
        <v>2113</v>
      </c>
      <c r="AV47" s="110"/>
    </row>
    <row r="48" spans="1:48" x14ac:dyDescent="0.15">
      <c r="A48" s="117" t="s">
        <v>1572</v>
      </c>
      <c r="B48" s="118"/>
      <c r="C48" s="110" t="s">
        <v>1573</v>
      </c>
      <c r="D48" s="111"/>
      <c r="E48" s="117" t="s">
        <v>1662</v>
      </c>
      <c r="F48" s="120"/>
      <c r="G48" s="110" t="s">
        <v>1645</v>
      </c>
      <c r="H48" s="110"/>
      <c r="M48" s="118" t="s">
        <v>1807</v>
      </c>
      <c r="N48" s="110"/>
      <c r="O48" s="110" t="s">
        <v>1808</v>
      </c>
      <c r="P48" s="110"/>
      <c r="AS48" s="118" t="s">
        <v>2114</v>
      </c>
      <c r="AT48" s="110"/>
      <c r="AU48" s="110" t="s">
        <v>2115</v>
      </c>
      <c r="AV48" s="110"/>
    </row>
    <row r="49" spans="1:16" x14ac:dyDescent="0.15">
      <c r="A49" s="117" t="s">
        <v>1574</v>
      </c>
      <c r="B49" s="110"/>
      <c r="C49" s="110" t="s">
        <v>1575</v>
      </c>
      <c r="D49" s="111"/>
      <c r="E49" s="117" t="s">
        <v>1663</v>
      </c>
      <c r="F49" s="120"/>
      <c r="G49" s="110" t="s">
        <v>1664</v>
      </c>
      <c r="H49" s="110"/>
      <c r="M49" s="118" t="s">
        <v>1809</v>
      </c>
      <c r="N49" s="120"/>
      <c r="O49" s="110" t="s">
        <v>1810</v>
      </c>
      <c r="P49" s="110"/>
    </row>
    <row r="50" spans="1:16" x14ac:dyDescent="0.15">
      <c r="A50" s="117" t="s">
        <v>1576</v>
      </c>
      <c r="B50" s="110"/>
      <c r="C50" s="110" t="s">
        <v>1577</v>
      </c>
      <c r="D50" s="111"/>
      <c r="E50" s="117" t="s">
        <v>1665</v>
      </c>
      <c r="F50" s="120"/>
      <c r="G50" s="110" t="s">
        <v>1560</v>
      </c>
      <c r="H50" s="110"/>
      <c r="M50" s="118" t="s">
        <v>1811</v>
      </c>
      <c r="N50" s="120"/>
      <c r="O50" s="110" t="s">
        <v>1812</v>
      </c>
      <c r="P50" s="110"/>
    </row>
    <row r="51" spans="1:16" x14ac:dyDescent="0.15">
      <c r="A51" s="117" t="s">
        <v>1578</v>
      </c>
      <c r="B51" s="110"/>
      <c r="C51" s="110" t="s">
        <v>1560</v>
      </c>
      <c r="D51" s="111"/>
      <c r="E51" s="117" t="s">
        <v>1666</v>
      </c>
      <c r="F51" s="120"/>
      <c r="G51" s="110" t="s">
        <v>1667</v>
      </c>
      <c r="H51" s="110"/>
      <c r="M51" s="105"/>
      <c r="N51" s="105"/>
    </row>
    <row r="52" spans="1:16" x14ac:dyDescent="0.15">
      <c r="A52" s="117" t="s">
        <v>1579</v>
      </c>
      <c r="B52" s="110"/>
      <c r="C52" s="110" t="s">
        <v>1580</v>
      </c>
      <c r="D52" s="111"/>
      <c r="E52" s="119" t="s">
        <v>1668</v>
      </c>
      <c r="F52" s="120"/>
      <c r="G52" s="110" t="s">
        <v>1669</v>
      </c>
      <c r="H52" s="110"/>
      <c r="M52" s="105"/>
      <c r="N52" s="105"/>
    </row>
    <row r="53" spans="1:16" x14ac:dyDescent="0.15">
      <c r="A53" s="119" t="s">
        <v>1581</v>
      </c>
      <c r="B53" s="110"/>
      <c r="C53" s="110" t="s">
        <v>1582</v>
      </c>
      <c r="D53" s="111"/>
      <c r="E53" s="119" t="s">
        <v>1670</v>
      </c>
      <c r="F53" s="120"/>
      <c r="G53" s="110" t="s">
        <v>1671</v>
      </c>
      <c r="H53" s="110"/>
      <c r="M53" s="105"/>
      <c r="N53" s="105"/>
    </row>
    <row r="54" spans="1:16" x14ac:dyDescent="0.15">
      <c r="A54" s="119" t="s">
        <v>1583</v>
      </c>
      <c r="B54" s="110"/>
      <c r="C54" s="110" t="s">
        <v>1584</v>
      </c>
      <c r="D54" s="111"/>
      <c r="E54" s="119" t="s">
        <v>1672</v>
      </c>
      <c r="F54" s="120"/>
      <c r="G54" s="110" t="s">
        <v>1673</v>
      </c>
      <c r="H54" s="110"/>
      <c r="M54" s="105"/>
      <c r="N54" s="105"/>
    </row>
    <row r="55" spans="1:16" x14ac:dyDescent="0.15">
      <c r="A55" s="118" t="s">
        <v>1585</v>
      </c>
      <c r="B55" s="110"/>
      <c r="C55" s="110" t="s">
        <v>1586</v>
      </c>
      <c r="D55" s="111"/>
      <c r="E55" s="119" t="s">
        <v>1674</v>
      </c>
      <c r="F55" s="110"/>
      <c r="G55" s="110" t="s">
        <v>1675</v>
      </c>
      <c r="H55" s="110"/>
      <c r="M55" s="105"/>
      <c r="N55" s="105"/>
    </row>
    <row r="56" spans="1:16" x14ac:dyDescent="0.15">
      <c r="A56" s="118" t="s">
        <v>1587</v>
      </c>
      <c r="B56" s="110"/>
      <c r="C56" s="110" t="s">
        <v>1588</v>
      </c>
      <c r="D56" s="111"/>
      <c r="E56" s="119" t="s">
        <v>1676</v>
      </c>
      <c r="F56" s="110"/>
      <c r="G56" s="110" t="s">
        <v>1677</v>
      </c>
      <c r="H56" s="110"/>
      <c r="M56" s="105"/>
      <c r="N56" s="105"/>
    </row>
    <row r="57" spans="1:16" x14ac:dyDescent="0.15">
      <c r="A57" s="118" t="s">
        <v>1589</v>
      </c>
      <c r="B57" s="110"/>
      <c r="C57" s="110" t="s">
        <v>1590</v>
      </c>
      <c r="D57" s="111"/>
      <c r="E57" s="119" t="s">
        <v>1678</v>
      </c>
      <c r="F57" s="110"/>
      <c r="G57" s="110" t="s">
        <v>1679</v>
      </c>
      <c r="H57" s="110"/>
      <c r="M57" s="105"/>
      <c r="N57" s="105"/>
    </row>
    <row r="58" spans="1:16" x14ac:dyDescent="0.15">
      <c r="A58" s="118" t="s">
        <v>1591</v>
      </c>
      <c r="B58" s="110"/>
      <c r="C58" s="110" t="s">
        <v>1592</v>
      </c>
      <c r="D58" s="111"/>
      <c r="E58" s="118" t="s">
        <v>1680</v>
      </c>
      <c r="F58" s="110"/>
      <c r="G58" s="110" t="s">
        <v>1681</v>
      </c>
      <c r="H58" s="110"/>
      <c r="M58" s="105"/>
      <c r="N58" s="105"/>
    </row>
    <row r="59" spans="1:16" x14ac:dyDescent="0.15">
      <c r="A59" s="118" t="s">
        <v>1593</v>
      </c>
      <c r="B59" s="110"/>
      <c r="C59" s="110" t="s">
        <v>1594</v>
      </c>
      <c r="D59" s="111"/>
      <c r="E59" s="118" t="s">
        <v>1682</v>
      </c>
      <c r="F59" s="110"/>
      <c r="G59" s="110" t="s">
        <v>1683</v>
      </c>
      <c r="H59" s="110"/>
      <c r="M59" s="105"/>
      <c r="N59" s="105"/>
    </row>
    <row r="60" spans="1:16" x14ac:dyDescent="0.15">
      <c r="A60" s="118" t="s">
        <v>1595</v>
      </c>
      <c r="B60" s="110"/>
      <c r="C60" s="110" t="s">
        <v>1596</v>
      </c>
      <c r="D60" s="111"/>
      <c r="E60" s="118" t="s">
        <v>1684</v>
      </c>
      <c r="F60" s="110"/>
      <c r="G60" s="110" t="s">
        <v>1685</v>
      </c>
      <c r="H60" s="110"/>
      <c r="M60" s="105"/>
      <c r="N60" s="105"/>
    </row>
    <row r="61" spans="1:16" x14ac:dyDescent="0.15">
      <c r="A61" s="118" t="s">
        <v>1597</v>
      </c>
      <c r="B61" s="110"/>
      <c r="C61" s="110" t="s">
        <v>1598</v>
      </c>
      <c r="D61" s="111"/>
      <c r="E61" s="118" t="s">
        <v>1686</v>
      </c>
      <c r="F61" s="110"/>
      <c r="G61" s="110" t="s">
        <v>1687</v>
      </c>
      <c r="H61" s="110"/>
    </row>
    <row r="62" spans="1:16" x14ac:dyDescent="0.15">
      <c r="A62" s="118" t="s">
        <v>1599</v>
      </c>
      <c r="B62" s="110"/>
      <c r="C62" s="110" t="s">
        <v>1600</v>
      </c>
      <c r="D62" s="111"/>
      <c r="E62" s="118" t="s">
        <v>1688</v>
      </c>
      <c r="F62" s="110"/>
      <c r="G62" s="110" t="s">
        <v>1689</v>
      </c>
      <c r="H62" s="110"/>
    </row>
    <row r="63" spans="1:16" x14ac:dyDescent="0.15">
      <c r="E63" s="118" t="s">
        <v>1690</v>
      </c>
      <c r="F63" s="110"/>
      <c r="G63" s="110" t="s">
        <v>1691</v>
      </c>
      <c r="H63" s="110"/>
    </row>
    <row r="64" spans="1:16" x14ac:dyDescent="0.15">
      <c r="E64" s="118" t="s">
        <v>1692</v>
      </c>
      <c r="F64" s="110"/>
      <c r="G64" s="110" t="s">
        <v>1560</v>
      </c>
      <c r="H64" s="110"/>
    </row>
    <row r="65" spans="5:8" x14ac:dyDescent="0.15">
      <c r="E65" s="118" t="s">
        <v>1693</v>
      </c>
      <c r="F65" s="110"/>
      <c r="G65" s="110" t="s">
        <v>1694</v>
      </c>
      <c r="H65" s="110"/>
    </row>
    <row r="66" spans="5:8" x14ac:dyDescent="0.15">
      <c r="E66" s="118" t="s">
        <v>1695</v>
      </c>
      <c r="F66" s="110"/>
      <c r="G66" s="110" t="s">
        <v>1696</v>
      </c>
      <c r="H66" s="110"/>
    </row>
    <row r="67" spans="5:8" x14ac:dyDescent="0.15">
      <c r="E67" s="118" t="s">
        <v>1697</v>
      </c>
      <c r="F67" s="110"/>
      <c r="G67" s="110" t="s">
        <v>1698</v>
      </c>
      <c r="H67" s="110"/>
    </row>
  </sheetData>
  <mergeCells count="73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A52:B52"/>
    <mergeCell ref="C52:D52"/>
    <mergeCell ref="E52:F52"/>
    <mergeCell ref="G52:H52"/>
    <mergeCell ref="A53:B53"/>
    <mergeCell ref="C53:D53"/>
    <mergeCell ref="E53:F53"/>
    <mergeCell ref="G53:H53"/>
    <mergeCell ref="A54:B54"/>
    <mergeCell ref="C54:D54"/>
    <mergeCell ref="E54:F54"/>
    <mergeCell ref="G54:H54"/>
    <mergeCell ref="A50:B50"/>
    <mergeCell ref="C50:D50"/>
    <mergeCell ref="E50:F50"/>
    <mergeCell ref="G50:H50"/>
    <mergeCell ref="M50:N50"/>
    <mergeCell ref="O50:P50"/>
    <mergeCell ref="A51:B51"/>
    <mergeCell ref="C51:D51"/>
    <mergeCell ref="E51:F51"/>
    <mergeCell ref="G51:H51"/>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AS33:AT33"/>
    <mergeCell ref="AO34:AP34"/>
    <mergeCell ref="AQ34:AR34"/>
    <mergeCell ref="AS34:AT34"/>
    <mergeCell ref="AU34:AV34"/>
    <mergeCell ref="AA33:AB33"/>
    <mergeCell ref="AO33:AP33"/>
    <mergeCell ref="AQ32:AR32"/>
    <mergeCell ref="AS32:AT32"/>
    <mergeCell ref="AU32:AV32"/>
    <mergeCell ref="AU33:AV33"/>
    <mergeCell ref="A33:B33"/>
    <mergeCell ref="C33:D33"/>
    <mergeCell ref="E33:F33"/>
    <mergeCell ref="G33:H33"/>
    <mergeCell ref="I33:J33"/>
    <mergeCell ref="K33:L33"/>
    <mergeCell ref="M33:N33"/>
    <mergeCell ref="O33:P33"/>
    <mergeCell ref="Q33:R33"/>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2:B32"/>
    <mergeCell ref="C32:D32"/>
    <mergeCell ref="E32:F32"/>
    <mergeCell ref="G32:H32"/>
    <mergeCell ref="I32:J32"/>
    <mergeCell ref="K32:L32"/>
    <mergeCell ref="M32:N32"/>
    <mergeCell ref="O32:P32"/>
    <mergeCell ref="Q32:R32"/>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W29:X29"/>
    <mergeCell ref="Y29:Z29"/>
    <mergeCell ref="AA29:AB29"/>
    <mergeCell ref="AG29:AH29"/>
    <mergeCell ref="AI29:AJ29"/>
    <mergeCell ref="AO29:AP29"/>
    <mergeCell ref="AQ29:AR29"/>
    <mergeCell ref="A29:B29"/>
    <mergeCell ref="C29:D29"/>
    <mergeCell ref="E29:F29"/>
    <mergeCell ref="G29:H29"/>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Q21:AR21"/>
    <mergeCell ref="AS21:AT21"/>
    <mergeCell ref="AG20:AH20"/>
    <mergeCell ref="AI20:AJ20"/>
    <mergeCell ref="AK20:AL20"/>
    <mergeCell ref="AM20:AN20"/>
    <mergeCell ref="AO20:AP20"/>
    <mergeCell ref="AQ20:AR20"/>
    <mergeCell ref="AS20:AT20"/>
    <mergeCell ref="AU20:AV20"/>
    <mergeCell ref="BA20:BB20"/>
    <mergeCell ref="AK19:AL19"/>
    <mergeCell ref="AM19:AN19"/>
    <mergeCell ref="AO19:AP19"/>
    <mergeCell ref="AQ19:AR19"/>
    <mergeCell ref="AS19:AT19"/>
    <mergeCell ref="AU19:AV19"/>
    <mergeCell ref="BA19:BB19"/>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I17:J17"/>
    <mergeCell ref="K17:L17"/>
    <mergeCell ref="M18:N18"/>
    <mergeCell ref="O18:P18"/>
    <mergeCell ref="Q18:R18"/>
    <mergeCell ref="S18:T18"/>
    <mergeCell ref="U18:V18"/>
    <mergeCell ref="W18:X18"/>
    <mergeCell ref="Y18:Z18"/>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M14:AN14"/>
    <mergeCell ref="AO14:AP14"/>
    <mergeCell ref="AQ14:AR14"/>
    <mergeCell ref="AS14:AT14"/>
    <mergeCell ref="AU14:AV14"/>
    <mergeCell ref="AW14:AX14"/>
    <mergeCell ref="AY14:AZ14"/>
    <mergeCell ref="BA14:BB14"/>
    <mergeCell ref="BC14:BD14"/>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K12:AL12"/>
    <mergeCell ref="AM12:AN12"/>
    <mergeCell ref="AO12:AP12"/>
    <mergeCell ref="AQ12:AR12"/>
    <mergeCell ref="AS12:AT12"/>
    <mergeCell ref="AU12:AV12"/>
    <mergeCell ref="AW12:AX12"/>
    <mergeCell ref="AY12:AZ12"/>
    <mergeCell ref="BA12:BB12"/>
    <mergeCell ref="S12:T12"/>
    <mergeCell ref="U12:V12"/>
    <mergeCell ref="W12:X12"/>
    <mergeCell ref="Y12:Z12"/>
    <mergeCell ref="AA12:AB12"/>
    <mergeCell ref="AC12:AD12"/>
    <mergeCell ref="AE12:AF12"/>
    <mergeCell ref="AG12:AH12"/>
    <mergeCell ref="AI12:AJ12"/>
    <mergeCell ref="A12:B12"/>
    <mergeCell ref="C12:D12"/>
    <mergeCell ref="E12:F12"/>
    <mergeCell ref="G12:H12"/>
    <mergeCell ref="I12:J12"/>
    <mergeCell ref="K12:L12"/>
    <mergeCell ref="M12:N12"/>
    <mergeCell ref="O12:P12"/>
    <mergeCell ref="Q12:R12"/>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1067</v>
      </c>
      <c r="D3" s="7" t="s">
        <v>1193</v>
      </c>
      <c r="E3" s="8" t="s">
        <v>1194</v>
      </c>
      <c r="G3" s="6" t="s">
        <v>366</v>
      </c>
      <c r="H3" s="7" t="s">
        <v>1067</v>
      </c>
      <c r="I3" s="7" t="s">
        <v>1193</v>
      </c>
      <c r="J3" s="8" t="s">
        <v>1195</v>
      </c>
      <c r="L3" s="6" t="s">
        <v>366</v>
      </c>
      <c r="M3" s="7" t="s">
        <v>1067</v>
      </c>
      <c r="N3" s="7" t="s">
        <v>1193</v>
      </c>
      <c r="O3" s="8" t="s">
        <v>1196</v>
      </c>
      <c r="Q3" s="6" t="s">
        <v>366</v>
      </c>
      <c r="R3" s="7" t="s">
        <v>1067</v>
      </c>
      <c r="S3" s="7" t="s">
        <v>1193</v>
      </c>
      <c r="T3" s="8" t="s">
        <v>1196</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1071</v>
      </c>
      <c r="C5" s="19">
        <f>E5/50+1</f>
        <v>3</v>
      </c>
      <c r="D5" s="6" t="s">
        <v>1087</v>
      </c>
      <c r="E5" s="11">
        <v>100</v>
      </c>
      <c r="G5" s="6" t="s">
        <v>1071</v>
      </c>
      <c r="H5" s="19">
        <f>J5/50+1</f>
        <v>3</v>
      </c>
      <c r="I5" s="6" t="s">
        <v>1087</v>
      </c>
      <c r="J5" s="11">
        <v>100</v>
      </c>
      <c r="L5" s="6" t="s">
        <v>1071</v>
      </c>
      <c r="M5" s="19">
        <f>O5/50+1</f>
        <v>2</v>
      </c>
      <c r="N5" s="6" t="s">
        <v>1087</v>
      </c>
      <c r="O5" s="11">
        <v>50</v>
      </c>
      <c r="Q5" s="6" t="s">
        <v>1071</v>
      </c>
      <c r="R5" s="19">
        <f>T5/50+1</f>
        <v>4</v>
      </c>
      <c r="S5" s="6" t="s">
        <v>1087</v>
      </c>
      <c r="T5" s="11">
        <v>150</v>
      </c>
    </row>
    <row r="6" spans="2:20" ht="12" customHeight="1" x14ac:dyDescent="0.15">
      <c r="B6" s="6" t="s">
        <v>1074</v>
      </c>
      <c r="C6" s="19">
        <f>E6*5</f>
        <v>125</v>
      </c>
      <c r="D6" s="10" t="s">
        <v>1075</v>
      </c>
      <c r="E6" s="11">
        <v>25</v>
      </c>
      <c r="G6" s="6" t="s">
        <v>1074</v>
      </c>
      <c r="H6" s="19">
        <f>J6*5</f>
        <v>250</v>
      </c>
      <c r="I6" s="10" t="s">
        <v>1075</v>
      </c>
      <c r="J6" s="11">
        <v>50</v>
      </c>
      <c r="L6" s="6" t="s">
        <v>1074</v>
      </c>
      <c r="M6" s="19">
        <f>O6*5</f>
        <v>200</v>
      </c>
      <c r="N6" s="10" t="s">
        <v>1075</v>
      </c>
      <c r="O6" s="11">
        <v>40</v>
      </c>
      <c r="Q6" s="6" t="s">
        <v>1074</v>
      </c>
      <c r="R6" s="19">
        <f>T6*5</f>
        <v>500</v>
      </c>
      <c r="S6" s="10" t="s">
        <v>1075</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7" t="s">
        <v>383</v>
      </c>
      <c r="C10" s="198"/>
      <c r="D10" s="194" t="s">
        <v>1197</v>
      </c>
      <c r="E10" s="195"/>
      <c r="G10" s="197" t="s">
        <v>1198</v>
      </c>
      <c r="H10" s="198"/>
      <c r="I10" s="194" t="s">
        <v>1199</v>
      </c>
      <c r="J10" s="195"/>
      <c r="L10" s="197" t="s">
        <v>383</v>
      </c>
      <c r="M10" s="198"/>
      <c r="N10" s="194" t="s">
        <v>1200</v>
      </c>
      <c r="O10" s="195"/>
      <c r="Q10" s="197" t="s">
        <v>383</v>
      </c>
      <c r="R10" s="198"/>
      <c r="S10" s="194" t="s">
        <v>1201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200</v>
      </c>
      <c r="I16" s="196"/>
      <c r="J16" s="147"/>
      <c r="L16" s="75" t="s">
        <v>385</v>
      </c>
      <c r="M16" s="76">
        <v>0</v>
      </c>
      <c r="N16" s="196"/>
      <c r="O16" s="147"/>
      <c r="Q16" s="75" t="s">
        <v>385</v>
      </c>
      <c r="R16" s="76">
        <v>0</v>
      </c>
      <c r="S16" s="196"/>
      <c r="T16" s="147"/>
    </row>
    <row r="17" spans="2:20" ht="12" customHeight="1" x14ac:dyDescent="0.15">
      <c r="B17" s="139"/>
      <c r="C17" s="140"/>
      <c r="D17" s="140"/>
      <c r="E17" s="141"/>
      <c r="G17" s="139" t="s">
        <v>1202</v>
      </c>
      <c r="H17" s="140"/>
      <c r="I17" s="140"/>
      <c r="J17" s="141"/>
      <c r="L17" s="139" t="s">
        <v>1203</v>
      </c>
      <c r="M17" s="140"/>
      <c r="N17" s="140"/>
      <c r="O17" s="141"/>
      <c r="Q17" s="139" t="s">
        <v>1204</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1205</v>
      </c>
      <c r="C25" s="188"/>
      <c r="D25" s="188"/>
      <c r="E25" s="189"/>
      <c r="G25" s="187" t="s">
        <v>405</v>
      </c>
      <c r="H25" s="188"/>
      <c r="I25" s="188"/>
      <c r="J25" s="189"/>
      <c r="L25" s="187" t="s">
        <v>451</v>
      </c>
      <c r="M25" s="188"/>
      <c r="N25" s="188"/>
      <c r="O25" s="189"/>
      <c r="Q25" s="187" t="s">
        <v>451</v>
      </c>
      <c r="R25" s="188"/>
      <c r="S25" s="188"/>
      <c r="T25" s="189"/>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1067</v>
      </c>
      <c r="D29" s="7" t="s">
        <v>1193</v>
      </c>
      <c r="E29" s="8" t="s">
        <v>1196</v>
      </c>
      <c r="G29" s="6" t="s">
        <v>366</v>
      </c>
      <c r="H29" s="7" t="s">
        <v>1067</v>
      </c>
      <c r="I29" s="7" t="s">
        <v>1193</v>
      </c>
      <c r="J29" s="8" t="s">
        <v>1196</v>
      </c>
      <c r="L29" s="6" t="s">
        <v>366</v>
      </c>
      <c r="M29" s="7" t="s">
        <v>1067</v>
      </c>
      <c r="N29" s="7" t="s">
        <v>1193</v>
      </c>
      <c r="O29" s="8" t="s">
        <v>1196</v>
      </c>
      <c r="Q29" s="6" t="s">
        <v>366</v>
      </c>
      <c r="R29" s="7" t="s">
        <v>1067</v>
      </c>
      <c r="S29" s="7" t="s">
        <v>1193</v>
      </c>
      <c r="T29" s="8" t="s">
        <v>1196</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1071</v>
      </c>
      <c r="C31" s="19">
        <f>E31/50+1</f>
        <v>4</v>
      </c>
      <c r="D31" s="6" t="s">
        <v>1087</v>
      </c>
      <c r="E31" s="11">
        <v>150</v>
      </c>
      <c r="G31" s="6" t="s">
        <v>1071</v>
      </c>
      <c r="H31" s="19">
        <f>J31/50+1</f>
        <v>4</v>
      </c>
      <c r="I31" s="6" t="s">
        <v>1087</v>
      </c>
      <c r="J31" s="11">
        <v>150</v>
      </c>
      <c r="L31" s="6" t="s">
        <v>1071</v>
      </c>
      <c r="M31" s="19">
        <f>O31/50+1</f>
        <v>4</v>
      </c>
      <c r="N31" s="6" t="s">
        <v>1087</v>
      </c>
      <c r="O31" s="11">
        <v>150</v>
      </c>
      <c r="Q31" s="6" t="s">
        <v>1071</v>
      </c>
      <c r="R31" s="19">
        <f>T31/50+1</f>
        <v>3</v>
      </c>
      <c r="S31" s="6" t="s">
        <v>1072</v>
      </c>
      <c r="T31" s="11">
        <v>100</v>
      </c>
    </row>
    <row r="32" spans="2:20" ht="12" customHeight="1" x14ac:dyDescent="0.15">
      <c r="B32" s="6" t="s">
        <v>1074</v>
      </c>
      <c r="C32" s="19">
        <f>E32*5</f>
        <v>1000</v>
      </c>
      <c r="D32" s="10" t="s">
        <v>1075</v>
      </c>
      <c r="E32" s="11">
        <v>200</v>
      </c>
      <c r="G32" s="6" t="s">
        <v>1074</v>
      </c>
      <c r="H32" s="19">
        <f>J32*5</f>
        <v>600</v>
      </c>
      <c r="I32" s="10" t="s">
        <v>1075</v>
      </c>
      <c r="J32" s="11">
        <v>120</v>
      </c>
      <c r="L32" s="6" t="s">
        <v>1074</v>
      </c>
      <c r="M32" s="19">
        <f>O32*5</f>
        <v>250</v>
      </c>
      <c r="N32" s="10" t="s">
        <v>1075</v>
      </c>
      <c r="O32" s="11">
        <v>50</v>
      </c>
      <c r="Q32" s="6" t="s">
        <v>1074</v>
      </c>
      <c r="R32" s="19">
        <f>T32*5</f>
        <v>125</v>
      </c>
      <c r="S32" s="10" t="s">
        <v>1075</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7" t="s">
        <v>383</v>
      </c>
      <c r="C36" s="198"/>
      <c r="D36" s="194" t="s">
        <v>1206</v>
      </c>
      <c r="E36" s="195"/>
      <c r="G36" s="197" t="s">
        <v>1207</v>
      </c>
      <c r="H36" s="198"/>
      <c r="I36" s="194" t="s">
        <v>1208</v>
      </c>
      <c r="J36" s="195"/>
      <c r="L36" s="197" t="s">
        <v>1209</v>
      </c>
      <c r="M36" s="198"/>
      <c r="N36" s="194" t="s">
        <v>1210</v>
      </c>
      <c r="O36" s="195"/>
      <c r="Q36" s="197" t="s">
        <v>383</v>
      </c>
      <c r="R36" s="198"/>
      <c r="S36" s="194" t="s">
        <v>1211</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0</v>
      </c>
      <c r="D42" s="196"/>
      <c r="E42" s="147"/>
      <c r="G42" s="75" t="s">
        <v>385</v>
      </c>
      <c r="H42" s="76">
        <v>1500</v>
      </c>
      <c r="I42" s="196"/>
      <c r="J42" s="147"/>
      <c r="L42" s="75" t="s">
        <v>385</v>
      </c>
      <c r="M42" s="76">
        <v>600</v>
      </c>
      <c r="N42" s="196"/>
      <c r="O42" s="147"/>
      <c r="Q42" s="75" t="s">
        <v>385</v>
      </c>
      <c r="R42" s="76">
        <v>0</v>
      </c>
      <c r="S42" s="196"/>
      <c r="T42" s="147"/>
    </row>
    <row r="43" spans="2:20" ht="12" customHeight="1" x14ac:dyDescent="0.15">
      <c r="B43" s="139" t="s">
        <v>1212</v>
      </c>
      <c r="C43" s="140"/>
      <c r="D43" s="140"/>
      <c r="E43" s="141"/>
      <c r="G43" s="139" t="s">
        <v>1213</v>
      </c>
      <c r="H43" s="140"/>
      <c r="I43" s="140"/>
      <c r="J43" s="141"/>
      <c r="L43" s="139"/>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1214</v>
      </c>
      <c r="C51" s="188"/>
      <c r="D51" s="188"/>
      <c r="E51" s="189"/>
      <c r="G51" s="187" t="s">
        <v>1215</v>
      </c>
      <c r="H51" s="188"/>
      <c r="I51" s="188"/>
      <c r="J51" s="189"/>
      <c r="L51" s="187" t="s">
        <v>1124</v>
      </c>
      <c r="M51" s="188"/>
      <c r="N51" s="188"/>
      <c r="O51" s="189"/>
      <c r="Q51" s="187" t="s">
        <v>480</v>
      </c>
      <c r="R51" s="188"/>
      <c r="S51" s="188"/>
      <c r="T51" s="189"/>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1067</v>
      </c>
      <c r="D55" s="7" t="s">
        <v>1193</v>
      </c>
      <c r="E55" s="8" t="s">
        <v>1216</v>
      </c>
      <c r="G55" s="6" t="s">
        <v>366</v>
      </c>
      <c r="H55" s="7" t="s">
        <v>1067</v>
      </c>
      <c r="I55" s="7" t="s">
        <v>1193</v>
      </c>
      <c r="J55" s="8" t="s">
        <v>1217</v>
      </c>
      <c r="L55" s="6" t="s">
        <v>366</v>
      </c>
      <c r="M55" s="7" t="s">
        <v>1067</v>
      </c>
      <c r="N55" s="7" t="s">
        <v>1193</v>
      </c>
      <c r="O55" s="8" t="s">
        <v>1194</v>
      </c>
      <c r="Q55" s="6" t="s">
        <v>366</v>
      </c>
      <c r="R55" s="7" t="s">
        <v>1067</v>
      </c>
      <c r="S55" s="7" t="s">
        <v>1068</v>
      </c>
      <c r="T55" s="8" t="s">
        <v>1194</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1071</v>
      </c>
      <c r="C57" s="19">
        <f>E57/50+1</f>
        <v>4</v>
      </c>
      <c r="D57" s="6" t="s">
        <v>1087</v>
      </c>
      <c r="E57" s="11">
        <v>150</v>
      </c>
      <c r="G57" s="6" t="s">
        <v>1071</v>
      </c>
      <c r="H57" s="19">
        <f>J57/50+1</f>
        <v>4</v>
      </c>
      <c r="I57" s="6" t="s">
        <v>1087</v>
      </c>
      <c r="J57" s="11">
        <v>150</v>
      </c>
      <c r="L57" s="6" t="s">
        <v>1071</v>
      </c>
      <c r="M57" s="19">
        <f>O57/50+1</f>
        <v>5</v>
      </c>
      <c r="N57" s="6" t="s">
        <v>1087</v>
      </c>
      <c r="O57" s="11">
        <v>200</v>
      </c>
      <c r="Q57" s="6" t="s">
        <v>1071</v>
      </c>
      <c r="R57" s="19">
        <f>T57/50+1</f>
        <v>3</v>
      </c>
      <c r="S57" s="6" t="s">
        <v>1072</v>
      </c>
      <c r="T57" s="11">
        <v>100</v>
      </c>
    </row>
    <row r="58" spans="2:20" ht="12" customHeight="1" x14ac:dyDescent="0.15">
      <c r="B58" s="6" t="s">
        <v>1074</v>
      </c>
      <c r="C58" s="19">
        <f>E58*5</f>
        <v>1000</v>
      </c>
      <c r="D58" s="10" t="s">
        <v>1075</v>
      </c>
      <c r="E58" s="11">
        <v>200</v>
      </c>
      <c r="G58" s="6" t="s">
        <v>1074</v>
      </c>
      <c r="H58" s="19">
        <f>J58*5</f>
        <v>750</v>
      </c>
      <c r="I58" s="10" t="s">
        <v>1075</v>
      </c>
      <c r="J58" s="11">
        <v>150</v>
      </c>
      <c r="L58" s="6" t="s">
        <v>1074</v>
      </c>
      <c r="M58" s="19">
        <f>O58*5</f>
        <v>250</v>
      </c>
      <c r="N58" s="10" t="s">
        <v>1075</v>
      </c>
      <c r="O58" s="11">
        <v>50</v>
      </c>
      <c r="Q58" s="6" t="s">
        <v>1074</v>
      </c>
      <c r="R58" s="19">
        <f>T58*5</f>
        <v>100</v>
      </c>
      <c r="S58" s="10" t="s">
        <v>1075</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7" t="s">
        <v>1218</v>
      </c>
      <c r="C62" s="198"/>
      <c r="D62" s="194" t="s">
        <v>1219</v>
      </c>
      <c r="E62" s="195"/>
      <c r="G62" s="197" t="s">
        <v>383</v>
      </c>
      <c r="H62" s="198"/>
      <c r="I62" s="194" t="s">
        <v>1220</v>
      </c>
      <c r="J62" s="195"/>
      <c r="L62" s="197" t="s">
        <v>383</v>
      </c>
      <c r="M62" s="198"/>
      <c r="N62" s="194" t="s">
        <v>1221</v>
      </c>
      <c r="O62" s="195"/>
      <c r="Q62" s="197" t="s">
        <v>1222</v>
      </c>
      <c r="R62" s="198"/>
      <c r="S62" s="194" t="s">
        <v>1223</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400</v>
      </c>
      <c r="D68" s="196"/>
      <c r="E68" s="147"/>
      <c r="G68" s="75" t="s">
        <v>385</v>
      </c>
      <c r="H68" s="76">
        <v>0</v>
      </c>
      <c r="I68" s="196"/>
      <c r="J68" s="147"/>
      <c r="L68" s="75" t="s">
        <v>385</v>
      </c>
      <c r="M68" s="76">
        <v>0</v>
      </c>
      <c r="N68" s="196"/>
      <c r="O68" s="147"/>
      <c r="Q68" s="75" t="s">
        <v>385</v>
      </c>
      <c r="R68" s="76">
        <v>100</v>
      </c>
      <c r="S68" s="196"/>
      <c r="T68" s="147"/>
    </row>
    <row r="69" spans="2:20" ht="12" customHeight="1" x14ac:dyDescent="0.15">
      <c r="B69" s="139"/>
      <c r="C69" s="140"/>
      <c r="D69" s="140"/>
      <c r="E69" s="141"/>
      <c r="G69" s="139"/>
      <c r="H69" s="140"/>
      <c r="I69" s="140"/>
      <c r="J69" s="141"/>
      <c r="L69" s="139" t="s">
        <v>1224</v>
      </c>
      <c r="M69" s="140"/>
      <c r="N69" s="140"/>
      <c r="O69" s="141"/>
      <c r="Q69" s="139" t="s">
        <v>1225</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1205</v>
      </c>
      <c r="C77" s="188"/>
      <c r="D77" s="188"/>
      <c r="E77" s="189"/>
      <c r="G77" s="187" t="s">
        <v>1205</v>
      </c>
      <c r="H77" s="188"/>
      <c r="I77" s="188"/>
      <c r="J77" s="189"/>
      <c r="L77" s="187" t="s">
        <v>1226</v>
      </c>
      <c r="M77" s="188"/>
      <c r="N77" s="188"/>
      <c r="O77" s="189"/>
      <c r="Q77" s="187" t="s">
        <v>1227</v>
      </c>
      <c r="R77" s="188"/>
      <c r="S77" s="188"/>
      <c r="T77" s="189"/>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1067</v>
      </c>
      <c r="D81" s="7" t="s">
        <v>1193</v>
      </c>
      <c r="E81" s="8" t="s">
        <v>1216</v>
      </c>
      <c r="G81" s="6" t="s">
        <v>366</v>
      </c>
      <c r="H81" s="7" t="s">
        <v>1067</v>
      </c>
      <c r="I81" s="7" t="s">
        <v>1228</v>
      </c>
      <c r="J81" s="8" t="s">
        <v>1196</v>
      </c>
      <c r="L81" s="6" t="s">
        <v>366</v>
      </c>
      <c r="M81" s="7" t="s">
        <v>1067</v>
      </c>
      <c r="N81" s="7" t="s">
        <v>1193</v>
      </c>
      <c r="O81" s="8" t="s">
        <v>1229</v>
      </c>
      <c r="Q81" s="24" t="s">
        <v>366</v>
      </c>
      <c r="R81" s="7" t="s">
        <v>1067</v>
      </c>
      <c r="S81" s="7" t="s">
        <v>1193</v>
      </c>
      <c r="T81" s="8" t="s">
        <v>1216</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1071</v>
      </c>
      <c r="C83" s="19">
        <f>E83/50+1</f>
        <v>2</v>
      </c>
      <c r="D83" s="6" t="s">
        <v>1087</v>
      </c>
      <c r="E83" s="11">
        <v>50</v>
      </c>
      <c r="G83" s="6" t="s">
        <v>1071</v>
      </c>
      <c r="H83" s="19">
        <f>J83/50+1</f>
        <v>3</v>
      </c>
      <c r="I83" s="6" t="s">
        <v>1087</v>
      </c>
      <c r="J83" s="11">
        <v>100</v>
      </c>
      <c r="L83" s="6" t="s">
        <v>1071</v>
      </c>
      <c r="M83" s="19">
        <f>O83/50+1</f>
        <v>1</v>
      </c>
      <c r="N83" s="6" t="s">
        <v>1087</v>
      </c>
      <c r="O83" s="11">
        <v>0</v>
      </c>
      <c r="Q83" s="24" t="s">
        <v>1071</v>
      </c>
      <c r="R83" s="19">
        <f>T83/50+1</f>
        <v>1</v>
      </c>
      <c r="S83" s="24" t="s">
        <v>1087</v>
      </c>
      <c r="T83" s="27">
        <v>0</v>
      </c>
    </row>
    <row r="84" spans="2:20" ht="12" customHeight="1" x14ac:dyDescent="0.15">
      <c r="B84" s="6" t="s">
        <v>1074</v>
      </c>
      <c r="C84" s="19">
        <f>E84*5</f>
        <v>1500</v>
      </c>
      <c r="D84" s="10" t="s">
        <v>1075</v>
      </c>
      <c r="E84" s="11">
        <v>300</v>
      </c>
      <c r="G84" s="6" t="s">
        <v>1074</v>
      </c>
      <c r="H84" s="19">
        <f>J84*5</f>
        <v>2500</v>
      </c>
      <c r="I84" s="10" t="s">
        <v>1075</v>
      </c>
      <c r="J84" s="11">
        <v>500</v>
      </c>
      <c r="L84" s="6" t="s">
        <v>1074</v>
      </c>
      <c r="M84" s="19">
        <f>O84*5</f>
        <v>500</v>
      </c>
      <c r="N84" s="10" t="s">
        <v>1075</v>
      </c>
      <c r="O84" s="11">
        <v>100</v>
      </c>
      <c r="Q84" s="24" t="s">
        <v>1074</v>
      </c>
      <c r="R84" s="19">
        <f>T84*5</f>
        <v>1000</v>
      </c>
      <c r="S84" s="26" t="s">
        <v>1075</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7" t="s">
        <v>1230</v>
      </c>
      <c r="C88" s="198"/>
      <c r="D88" s="194" t="s">
        <v>1231</v>
      </c>
      <c r="E88" s="195"/>
      <c r="G88" s="197" t="s">
        <v>1232</v>
      </c>
      <c r="H88" s="198"/>
      <c r="I88" s="194" t="s">
        <v>1233</v>
      </c>
      <c r="J88" s="195"/>
      <c r="L88" s="197" t="s">
        <v>1234</v>
      </c>
      <c r="M88" s="198"/>
      <c r="N88" s="194" t="s">
        <v>1235</v>
      </c>
      <c r="O88" s="195"/>
      <c r="Q88" s="197" t="s">
        <v>383</v>
      </c>
      <c r="R88" s="198"/>
      <c r="S88" s="194" t="s">
        <v>1236</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300</v>
      </c>
      <c r="D94" s="196"/>
      <c r="E94" s="147"/>
      <c r="G94" s="75" t="s">
        <v>385</v>
      </c>
      <c r="H94" s="76">
        <v>1700</v>
      </c>
      <c r="I94" s="196"/>
      <c r="J94" s="147"/>
      <c r="L94" s="75" t="s">
        <v>385</v>
      </c>
      <c r="M94" s="76">
        <v>1000</v>
      </c>
      <c r="N94" s="196"/>
      <c r="O94" s="147"/>
      <c r="Q94" s="80" t="s">
        <v>385</v>
      </c>
      <c r="R94" s="81">
        <v>0</v>
      </c>
      <c r="S94" s="196"/>
      <c r="T94" s="147"/>
    </row>
    <row r="95" spans="2:20" ht="12" customHeight="1" x14ac:dyDescent="0.15">
      <c r="B95" s="139" t="s">
        <v>478</v>
      </c>
      <c r="C95" s="140"/>
      <c r="D95" s="140"/>
      <c r="E95" s="141"/>
      <c r="G95" s="139" t="s">
        <v>1237</v>
      </c>
      <c r="H95" s="140"/>
      <c r="I95" s="140"/>
      <c r="J95" s="141"/>
      <c r="L95" s="139"/>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480</v>
      </c>
      <c r="C103" s="188"/>
      <c r="D103" s="188"/>
      <c r="E103" s="189"/>
      <c r="G103" s="187" t="s">
        <v>1238</v>
      </c>
      <c r="H103" s="188"/>
      <c r="I103" s="188"/>
      <c r="J103" s="189"/>
      <c r="L103" s="187" t="s">
        <v>868</v>
      </c>
      <c r="M103" s="188"/>
      <c r="N103" s="188"/>
      <c r="O103" s="189"/>
      <c r="Q103" s="187" t="s">
        <v>480</v>
      </c>
      <c r="R103" s="188"/>
      <c r="S103" s="188"/>
      <c r="T103" s="189"/>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1067</v>
      </c>
      <c r="D107" s="7" t="s">
        <v>1193</v>
      </c>
      <c r="E107" s="8" t="s">
        <v>1216</v>
      </c>
      <c r="F107" s="23"/>
      <c r="G107" s="24" t="s">
        <v>366</v>
      </c>
      <c r="H107" s="7" t="s">
        <v>1067</v>
      </c>
      <c r="I107" s="7" t="s">
        <v>1193</v>
      </c>
      <c r="J107" s="8" t="s">
        <v>1216</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1071</v>
      </c>
      <c r="C109" s="19">
        <f>E109/50+1</f>
        <v>1</v>
      </c>
      <c r="D109" s="24" t="s">
        <v>1087</v>
      </c>
      <c r="E109" s="27">
        <v>0</v>
      </c>
      <c r="F109" s="23"/>
      <c r="G109" s="24" t="s">
        <v>1071</v>
      </c>
      <c r="H109" s="19">
        <f>J109/50+1</f>
        <v>2</v>
      </c>
      <c r="I109" s="24" t="s">
        <v>1087</v>
      </c>
      <c r="J109" s="27">
        <v>50</v>
      </c>
    </row>
    <row r="110" spans="2:20" ht="12" customHeight="1" x14ac:dyDescent="0.15">
      <c r="B110" s="24" t="s">
        <v>1074</v>
      </c>
      <c r="C110" s="19">
        <f>E110*5</f>
        <v>1000</v>
      </c>
      <c r="D110" s="26" t="s">
        <v>1075</v>
      </c>
      <c r="E110" s="27">
        <v>200</v>
      </c>
      <c r="F110" s="23"/>
      <c r="G110" s="24" t="s">
        <v>1074</v>
      </c>
      <c r="H110" s="19">
        <f>J110*5</f>
        <v>3250</v>
      </c>
      <c r="I110" s="26" t="s">
        <v>1075</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7" t="s">
        <v>1239</v>
      </c>
      <c r="C114" s="198"/>
      <c r="D114" s="194" t="s">
        <v>1240</v>
      </c>
      <c r="E114" s="195"/>
      <c r="F114" s="23"/>
      <c r="G114" s="197" t="s">
        <v>1241</v>
      </c>
      <c r="H114" s="198"/>
      <c r="I114" s="194" t="s">
        <v>1242</v>
      </c>
      <c r="J114" s="195"/>
    </row>
    <row r="115" spans="2:10" ht="12" customHeight="1" x14ac:dyDescent="0.15">
      <c r="B115" s="197"/>
      <c r="C115" s="198"/>
      <c r="D115" s="196"/>
      <c r="E115" s="147"/>
      <c r="F115" s="23"/>
      <c r="G115" s="197"/>
      <c r="H115" s="198"/>
      <c r="I115" s="196"/>
      <c r="J115" s="147"/>
    </row>
    <row r="116" spans="2:10" ht="12" customHeight="1" x14ac:dyDescent="0.15">
      <c r="B116" s="197"/>
      <c r="C116" s="198"/>
      <c r="D116" s="196"/>
      <c r="E116" s="147"/>
      <c r="F116" s="23"/>
      <c r="G116" s="197"/>
      <c r="H116" s="198"/>
      <c r="I116" s="196"/>
      <c r="J116" s="147"/>
    </row>
    <row r="117" spans="2:10" ht="12" customHeight="1" x14ac:dyDescent="0.15">
      <c r="B117" s="197"/>
      <c r="C117" s="198"/>
      <c r="D117" s="196"/>
      <c r="E117" s="147"/>
      <c r="F117" s="23"/>
      <c r="G117" s="197"/>
      <c r="H117" s="198"/>
      <c r="I117" s="196"/>
      <c r="J117" s="147"/>
    </row>
    <row r="118" spans="2:10" ht="12" customHeight="1" x14ac:dyDescent="0.15">
      <c r="B118" s="197"/>
      <c r="C118" s="198"/>
      <c r="D118" s="196"/>
      <c r="E118" s="147"/>
      <c r="F118" s="23"/>
      <c r="G118" s="197"/>
      <c r="H118" s="198"/>
      <c r="I118" s="196"/>
      <c r="J118" s="147"/>
    </row>
    <row r="119" spans="2:10" ht="12" customHeight="1" x14ac:dyDescent="0.15">
      <c r="B119" s="197"/>
      <c r="C119" s="198"/>
      <c r="D119" s="196"/>
      <c r="E119" s="147"/>
      <c r="F119" s="23"/>
      <c r="G119" s="197"/>
      <c r="H119" s="198"/>
      <c r="I119" s="196"/>
      <c r="J119" s="147"/>
    </row>
    <row r="120" spans="2:10" ht="12" customHeight="1" x14ac:dyDescent="0.15">
      <c r="B120" s="80" t="s">
        <v>385</v>
      </c>
      <c r="C120" s="81">
        <v>400</v>
      </c>
      <c r="D120" s="196"/>
      <c r="E120" s="147"/>
      <c r="F120" s="23"/>
      <c r="G120" s="80" t="s">
        <v>385</v>
      </c>
      <c r="H120" s="81">
        <v>600</v>
      </c>
      <c r="I120" s="196"/>
      <c r="J120" s="147"/>
    </row>
    <row r="121" spans="2:10" ht="12" customHeight="1" x14ac:dyDescent="0.15">
      <c r="B121" s="139" t="s">
        <v>478</v>
      </c>
      <c r="C121" s="140"/>
      <c r="D121" s="140"/>
      <c r="E121" s="141"/>
      <c r="F121" s="23"/>
      <c r="G121" s="139" t="s">
        <v>478</v>
      </c>
      <c r="H121" s="140"/>
      <c r="I121" s="140"/>
      <c r="J121" s="141"/>
    </row>
    <row r="122" spans="2:10" ht="12" customHeight="1" x14ac:dyDescent="0.15">
      <c r="B122" s="139"/>
      <c r="C122" s="140"/>
      <c r="D122" s="140"/>
      <c r="E122" s="141"/>
      <c r="F122" s="23"/>
      <c r="G122" s="139"/>
      <c r="H122" s="140"/>
      <c r="I122" s="140"/>
      <c r="J122" s="141"/>
    </row>
    <row r="123" spans="2:10" ht="12" customHeight="1" x14ac:dyDescent="0.15">
      <c r="B123" s="139"/>
      <c r="C123" s="140"/>
      <c r="D123" s="140"/>
      <c r="E123" s="141"/>
      <c r="F123" s="23"/>
      <c r="G123" s="139"/>
      <c r="H123" s="140"/>
      <c r="I123" s="140"/>
      <c r="J123" s="141"/>
    </row>
    <row r="124" spans="2:10" ht="12" customHeight="1" x14ac:dyDescent="0.15">
      <c r="B124" s="139"/>
      <c r="C124" s="140"/>
      <c r="D124" s="140"/>
      <c r="E124" s="141"/>
      <c r="F124" s="23"/>
      <c r="G124" s="139"/>
      <c r="H124" s="140"/>
      <c r="I124" s="140"/>
      <c r="J124" s="141"/>
    </row>
    <row r="125" spans="2:10" ht="12" customHeight="1" x14ac:dyDescent="0.15">
      <c r="B125" s="139"/>
      <c r="C125" s="140"/>
      <c r="D125" s="140"/>
      <c r="E125" s="141"/>
      <c r="F125" s="23"/>
      <c r="G125" s="139"/>
      <c r="H125" s="140"/>
      <c r="I125" s="140"/>
      <c r="J125" s="141"/>
    </row>
    <row r="126" spans="2:10" ht="12" customHeight="1" x14ac:dyDescent="0.15">
      <c r="B126" s="139"/>
      <c r="C126" s="140"/>
      <c r="D126" s="140"/>
      <c r="E126" s="141"/>
      <c r="F126" s="23"/>
      <c r="G126" s="139"/>
      <c r="H126" s="140"/>
      <c r="I126" s="140"/>
      <c r="J126" s="141"/>
    </row>
    <row r="127" spans="2:10" ht="12" customHeight="1" x14ac:dyDescent="0.15">
      <c r="B127" s="139"/>
      <c r="C127" s="140"/>
      <c r="D127" s="140"/>
      <c r="E127" s="141"/>
      <c r="F127" s="23"/>
      <c r="G127" s="139"/>
      <c r="H127" s="140"/>
      <c r="I127" s="140"/>
      <c r="J127" s="141"/>
    </row>
    <row r="128" spans="2:10" ht="12" customHeight="1" x14ac:dyDescent="0.15">
      <c r="B128" s="139"/>
      <c r="C128" s="140"/>
      <c r="D128" s="140"/>
      <c r="E128" s="141"/>
      <c r="F128" s="23"/>
      <c r="G128" s="139"/>
      <c r="H128" s="140"/>
      <c r="I128" s="140"/>
      <c r="J128" s="141"/>
    </row>
    <row r="129" spans="2:10" ht="12" customHeight="1" x14ac:dyDescent="0.15">
      <c r="B129" s="187" t="s">
        <v>962</v>
      </c>
      <c r="C129" s="188"/>
      <c r="D129" s="188"/>
      <c r="E129" s="189"/>
      <c r="F129" s="23"/>
      <c r="G129" s="187" t="s">
        <v>962</v>
      </c>
      <c r="H129" s="188"/>
      <c r="I129" s="188"/>
      <c r="J129" s="189"/>
    </row>
  </sheetData>
  <mergeCells count="72">
    <mergeCell ref="B95:E102"/>
    <mergeCell ref="G95:J102"/>
    <mergeCell ref="L95:O102"/>
    <mergeCell ref="Q95:T102"/>
    <mergeCell ref="B114:C119"/>
    <mergeCell ref="D114:E120"/>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I62:J68"/>
    <mergeCell ref="S62:T68"/>
    <mergeCell ref="B62:C67"/>
    <mergeCell ref="L62:M67"/>
    <mergeCell ref="D62:E68"/>
    <mergeCell ref="N62:O68"/>
    <mergeCell ref="G62:H67"/>
    <mergeCell ref="Q62:R67"/>
    <mergeCell ref="I10:J16"/>
    <mergeCell ref="S10:T16"/>
    <mergeCell ref="G17:J24"/>
    <mergeCell ref="L17:O24"/>
    <mergeCell ref="Q17:T24"/>
    <mergeCell ref="G10:H15"/>
    <mergeCell ref="Q10:R15"/>
    <mergeCell ref="B129:E129"/>
    <mergeCell ref="G129:J129"/>
    <mergeCell ref="G114:H119"/>
    <mergeCell ref="B121:E128"/>
    <mergeCell ref="G121:J128"/>
    <mergeCell ref="I114:J120"/>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25:E25"/>
    <mergeCell ref="G25:J25"/>
    <mergeCell ref="L25:O25"/>
    <mergeCell ref="Q25:T25"/>
    <mergeCell ref="B51:E51"/>
    <mergeCell ref="G51:J51"/>
    <mergeCell ref="L51:O51"/>
    <mergeCell ref="Q51:T51"/>
    <mergeCell ref="B36:C41"/>
    <mergeCell ref="L36:M41"/>
    <mergeCell ref="S36:T42"/>
    <mergeCell ref="D36:E42"/>
    <mergeCell ref="N36:O42"/>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1067</v>
      </c>
      <c r="D3" s="7" t="s">
        <v>1243</v>
      </c>
      <c r="E3" s="8" t="s">
        <v>1244</v>
      </c>
      <c r="G3" s="6" t="s">
        <v>366</v>
      </c>
      <c r="H3" s="7" t="s">
        <v>1067</v>
      </c>
      <c r="I3" s="7" t="s">
        <v>1243</v>
      </c>
      <c r="J3" s="8" t="s">
        <v>1245</v>
      </c>
      <c r="L3" s="6" t="s">
        <v>366</v>
      </c>
      <c r="M3" s="7" t="s">
        <v>1067</v>
      </c>
      <c r="N3" s="7" t="s">
        <v>1243</v>
      </c>
      <c r="O3" s="8" t="s">
        <v>1246</v>
      </c>
      <c r="Q3" s="6" t="s">
        <v>366</v>
      </c>
      <c r="R3" s="7" t="s">
        <v>1067</v>
      </c>
      <c r="S3" s="7" t="s">
        <v>1243</v>
      </c>
      <c r="T3" s="8" t="s">
        <v>1247</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1071</v>
      </c>
      <c r="C5" s="19">
        <f>E5/50+1</f>
        <v>3</v>
      </c>
      <c r="D5" s="6" t="s">
        <v>1087</v>
      </c>
      <c r="E5" s="11">
        <v>100</v>
      </c>
      <c r="G5" s="6" t="s">
        <v>1071</v>
      </c>
      <c r="H5" s="19">
        <f>J5/50+1</f>
        <v>4</v>
      </c>
      <c r="I5" s="6" t="s">
        <v>1087</v>
      </c>
      <c r="J5" s="11">
        <v>150</v>
      </c>
      <c r="L5" s="6" t="s">
        <v>1071</v>
      </c>
      <c r="M5" s="19">
        <f>O5/50+1</f>
        <v>3</v>
      </c>
      <c r="N5" s="6" t="s">
        <v>1087</v>
      </c>
      <c r="O5" s="11">
        <v>100</v>
      </c>
      <c r="Q5" s="6" t="s">
        <v>1071</v>
      </c>
      <c r="R5" s="19">
        <f>T5/50+1</f>
        <v>6</v>
      </c>
      <c r="S5" s="6" t="s">
        <v>1087</v>
      </c>
      <c r="T5" s="11">
        <v>250</v>
      </c>
    </row>
    <row r="6" spans="2:20" ht="12" customHeight="1" x14ac:dyDescent="0.15">
      <c r="B6" s="6" t="s">
        <v>1074</v>
      </c>
      <c r="C6" s="19">
        <f>E6*5</f>
        <v>100</v>
      </c>
      <c r="D6" s="10" t="s">
        <v>1075</v>
      </c>
      <c r="E6" s="11">
        <v>20</v>
      </c>
      <c r="G6" s="6" t="s">
        <v>1074</v>
      </c>
      <c r="H6" s="19">
        <f>J6*5</f>
        <v>450</v>
      </c>
      <c r="I6" s="10" t="s">
        <v>1075</v>
      </c>
      <c r="J6" s="11">
        <v>90</v>
      </c>
      <c r="L6" s="6" t="s">
        <v>1074</v>
      </c>
      <c r="M6" s="19">
        <f>O6*5</f>
        <v>100</v>
      </c>
      <c r="N6" s="10" t="s">
        <v>1075</v>
      </c>
      <c r="O6" s="11">
        <v>20</v>
      </c>
      <c r="Q6" s="6" t="s">
        <v>1074</v>
      </c>
      <c r="R6" s="19">
        <f>T6*5</f>
        <v>250</v>
      </c>
      <c r="S6" s="10" t="s">
        <v>1075</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7" t="s">
        <v>383</v>
      </c>
      <c r="C10" s="198"/>
      <c r="D10" s="194" t="s">
        <v>1248</v>
      </c>
      <c r="E10" s="195"/>
      <c r="G10" s="197" t="s">
        <v>383</v>
      </c>
      <c r="H10" s="198"/>
      <c r="I10" s="194" t="s">
        <v>1249</v>
      </c>
      <c r="J10" s="195"/>
      <c r="L10" s="197" t="s">
        <v>383</v>
      </c>
      <c r="M10" s="198"/>
      <c r="N10" s="194" t="s">
        <v>1250</v>
      </c>
      <c r="O10" s="195"/>
      <c r="Q10" s="197" t="s">
        <v>383</v>
      </c>
      <c r="R10" s="198"/>
      <c r="S10" s="194" t="s">
        <v>1251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0</v>
      </c>
      <c r="I16" s="196"/>
      <c r="J16" s="147"/>
      <c r="L16" s="75" t="s">
        <v>385</v>
      </c>
      <c r="M16" s="76">
        <v>0</v>
      </c>
      <c r="N16" s="196"/>
      <c r="O16" s="147"/>
      <c r="Q16" s="75" t="s">
        <v>385</v>
      </c>
      <c r="R16" s="76">
        <v>0</v>
      </c>
      <c r="S16" s="196"/>
      <c r="T16" s="147"/>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1252</v>
      </c>
      <c r="C25" s="188"/>
      <c r="D25" s="188"/>
      <c r="E25" s="189"/>
      <c r="G25" s="187" t="s">
        <v>1205</v>
      </c>
      <c r="H25" s="188"/>
      <c r="I25" s="188"/>
      <c r="J25" s="189"/>
      <c r="L25" s="187" t="s">
        <v>1205</v>
      </c>
      <c r="M25" s="188"/>
      <c r="N25" s="188"/>
      <c r="O25" s="189"/>
      <c r="Q25" s="187" t="s">
        <v>405</v>
      </c>
      <c r="R25" s="188"/>
      <c r="S25" s="188"/>
      <c r="T25" s="189"/>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1067</v>
      </c>
      <c r="D29" s="7" t="s">
        <v>1243</v>
      </c>
      <c r="E29" s="8" t="s">
        <v>1244</v>
      </c>
      <c r="G29" s="6" t="s">
        <v>366</v>
      </c>
      <c r="H29" s="7" t="s">
        <v>1067</v>
      </c>
      <c r="I29" s="7" t="s">
        <v>1243</v>
      </c>
      <c r="J29" s="8" t="s">
        <v>1247</v>
      </c>
      <c r="L29" s="6" t="s">
        <v>366</v>
      </c>
      <c r="M29" s="7" t="s">
        <v>1067</v>
      </c>
      <c r="N29" s="7" t="s">
        <v>1243</v>
      </c>
      <c r="O29" s="8" t="s">
        <v>1023</v>
      </c>
      <c r="Q29" s="6" t="s">
        <v>366</v>
      </c>
      <c r="R29" s="7" t="s">
        <v>1067</v>
      </c>
      <c r="S29" s="7" t="s">
        <v>1243</v>
      </c>
      <c r="T29" s="8" t="s">
        <v>1253</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1071</v>
      </c>
      <c r="C31" s="19">
        <f>E31/50+1</f>
        <v>4</v>
      </c>
      <c r="D31" s="6" t="s">
        <v>1087</v>
      </c>
      <c r="E31" s="11">
        <v>150</v>
      </c>
      <c r="G31" s="6" t="s">
        <v>1071</v>
      </c>
      <c r="H31" s="19">
        <f>J31/50+1</f>
        <v>6</v>
      </c>
      <c r="I31" s="6" t="s">
        <v>1087</v>
      </c>
      <c r="J31" s="11">
        <v>250</v>
      </c>
      <c r="L31" s="6" t="s">
        <v>1071</v>
      </c>
      <c r="M31" s="19">
        <f>O31/50+1+5</f>
        <v>11</v>
      </c>
      <c r="N31" s="6" t="s">
        <v>1087</v>
      </c>
      <c r="O31" s="11">
        <v>250</v>
      </c>
      <c r="Q31" s="6" t="s">
        <v>1071</v>
      </c>
      <c r="R31" s="19">
        <f>T31/50+1</f>
        <v>3</v>
      </c>
      <c r="S31" s="6" t="s">
        <v>1087</v>
      </c>
      <c r="T31" s="11">
        <v>100</v>
      </c>
    </row>
    <row r="32" spans="2:20" ht="12" customHeight="1" x14ac:dyDescent="0.15">
      <c r="B32" s="6" t="s">
        <v>1074</v>
      </c>
      <c r="C32" s="19">
        <f>E32*5</f>
        <v>400</v>
      </c>
      <c r="D32" s="10" t="s">
        <v>1075</v>
      </c>
      <c r="E32" s="11">
        <v>80</v>
      </c>
      <c r="G32" s="6" t="s">
        <v>1074</v>
      </c>
      <c r="H32" s="19">
        <f>J32*5</f>
        <v>500</v>
      </c>
      <c r="I32" s="10" t="s">
        <v>1075</v>
      </c>
      <c r="J32" s="11">
        <v>100</v>
      </c>
      <c r="L32" s="6" t="s">
        <v>1074</v>
      </c>
      <c r="M32" s="19">
        <f>O32*5</f>
        <v>2000</v>
      </c>
      <c r="N32" s="10" t="s">
        <v>1075</v>
      </c>
      <c r="O32" s="11">
        <v>400</v>
      </c>
      <c r="Q32" s="6" t="s">
        <v>1074</v>
      </c>
      <c r="R32" s="19">
        <f>T32*5</f>
        <v>500</v>
      </c>
      <c r="S32" s="10" t="s">
        <v>1075</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7" t="s">
        <v>1254</v>
      </c>
      <c r="C36" s="198"/>
      <c r="D36" s="194" t="s">
        <v>1255</v>
      </c>
      <c r="E36" s="195"/>
      <c r="G36" s="197" t="s">
        <v>1256</v>
      </c>
      <c r="H36" s="198"/>
      <c r="I36" s="194" t="s">
        <v>1257</v>
      </c>
      <c r="J36" s="195"/>
      <c r="L36" s="197" t="s">
        <v>1258</v>
      </c>
      <c r="M36" s="198"/>
      <c r="N36" s="194" t="s">
        <v>1259</v>
      </c>
      <c r="O36" s="195"/>
      <c r="Q36" s="197" t="s">
        <v>383</v>
      </c>
      <c r="R36" s="198"/>
      <c r="S36" s="194" t="s">
        <v>1260</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200</v>
      </c>
      <c r="D42" s="196"/>
      <c r="E42" s="147"/>
      <c r="G42" s="75" t="s">
        <v>385</v>
      </c>
      <c r="H42" s="76">
        <v>400</v>
      </c>
      <c r="I42" s="196"/>
      <c r="J42" s="147"/>
      <c r="L42" s="75" t="s">
        <v>385</v>
      </c>
      <c r="M42" s="76">
        <v>1700</v>
      </c>
      <c r="N42" s="196"/>
      <c r="O42" s="147"/>
      <c r="Q42" s="75" t="s">
        <v>385</v>
      </c>
      <c r="R42" s="76">
        <v>0</v>
      </c>
      <c r="S42" s="196"/>
      <c r="T42" s="147"/>
    </row>
    <row r="43" spans="2:20" ht="12" customHeight="1" x14ac:dyDescent="0.15">
      <c r="B43" s="139" t="s">
        <v>1261</v>
      </c>
      <c r="C43" s="140"/>
      <c r="D43" s="140"/>
      <c r="E43" s="141"/>
      <c r="G43" s="139"/>
      <c r="H43" s="140"/>
      <c r="I43" s="140"/>
      <c r="J43" s="141"/>
      <c r="L43" s="139" t="s">
        <v>1262</v>
      </c>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405</v>
      </c>
      <c r="C51" s="188"/>
      <c r="D51" s="188"/>
      <c r="E51" s="189"/>
      <c r="G51" s="187" t="s">
        <v>1263</v>
      </c>
      <c r="H51" s="188"/>
      <c r="I51" s="188"/>
      <c r="J51" s="189"/>
      <c r="L51" s="187" t="s">
        <v>1238</v>
      </c>
      <c r="M51" s="188"/>
      <c r="N51" s="188"/>
      <c r="O51" s="189"/>
      <c r="Q51" s="187" t="s">
        <v>480</v>
      </c>
      <c r="R51" s="188"/>
      <c r="S51" s="188"/>
      <c r="T51" s="189"/>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1067</v>
      </c>
      <c r="D55" s="7" t="s">
        <v>1243</v>
      </c>
      <c r="E55" s="8" t="s">
        <v>1247</v>
      </c>
      <c r="G55" s="6" t="s">
        <v>366</v>
      </c>
      <c r="H55" s="7" t="s">
        <v>1067</v>
      </c>
      <c r="I55" s="7" t="s">
        <v>1243</v>
      </c>
      <c r="J55" s="8" t="s">
        <v>1253</v>
      </c>
      <c r="L55" s="6" t="s">
        <v>366</v>
      </c>
      <c r="M55" s="7" t="s">
        <v>1067</v>
      </c>
      <c r="N55" s="7" t="s">
        <v>1243</v>
      </c>
      <c r="O55" s="8" t="s">
        <v>1253</v>
      </c>
      <c r="Q55" s="24" t="s">
        <v>366</v>
      </c>
      <c r="R55" s="7" t="s">
        <v>1067</v>
      </c>
      <c r="S55" s="7" t="s">
        <v>1243</v>
      </c>
      <c r="T55" s="8" t="s">
        <v>1247</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1071</v>
      </c>
      <c r="C57" s="19">
        <f>E57/50+1+3</f>
        <v>9</v>
      </c>
      <c r="D57" s="6" t="s">
        <v>1087</v>
      </c>
      <c r="E57" s="11">
        <v>250</v>
      </c>
      <c r="G57" s="6" t="s">
        <v>1071</v>
      </c>
      <c r="H57" s="19">
        <f>J57/50+1</f>
        <v>2</v>
      </c>
      <c r="I57" s="6" t="s">
        <v>1087</v>
      </c>
      <c r="J57" s="11">
        <v>50</v>
      </c>
      <c r="L57" s="6" t="s">
        <v>1071</v>
      </c>
      <c r="M57" s="19">
        <f>O57/50+1</f>
        <v>6</v>
      </c>
      <c r="N57" s="6" t="s">
        <v>1087</v>
      </c>
      <c r="O57" s="11">
        <v>250</v>
      </c>
      <c r="Q57" s="24" t="s">
        <v>1071</v>
      </c>
      <c r="R57" s="19">
        <f>T57/50+1</f>
        <v>6</v>
      </c>
      <c r="S57" s="24" t="s">
        <v>1087</v>
      </c>
      <c r="T57" s="27">
        <v>250</v>
      </c>
    </row>
    <row r="58" spans="2:20" ht="12" customHeight="1" x14ac:dyDescent="0.15">
      <c r="B58" s="6" t="s">
        <v>1074</v>
      </c>
      <c r="C58" s="19">
        <f>E58*5</f>
        <v>1000</v>
      </c>
      <c r="D58" s="10" t="s">
        <v>1075</v>
      </c>
      <c r="E58" s="11">
        <v>200</v>
      </c>
      <c r="G58" s="6" t="s">
        <v>1074</v>
      </c>
      <c r="H58" s="19">
        <f>J58*5</f>
        <v>1000</v>
      </c>
      <c r="I58" s="10" t="s">
        <v>1075</v>
      </c>
      <c r="J58" s="11">
        <v>200</v>
      </c>
      <c r="L58" s="6" t="s">
        <v>1074</v>
      </c>
      <c r="M58" s="19">
        <f>O58*5</f>
        <v>750</v>
      </c>
      <c r="N58" s="10" t="s">
        <v>1075</v>
      </c>
      <c r="O58" s="11">
        <v>150</v>
      </c>
      <c r="Q58" s="24" t="s">
        <v>1074</v>
      </c>
      <c r="R58" s="19">
        <f>T58*5</f>
        <v>500</v>
      </c>
      <c r="S58" s="26" t="s">
        <v>1075</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7" t="s">
        <v>1264</v>
      </c>
      <c r="C62" s="198"/>
      <c r="D62" s="194" t="s">
        <v>1265</v>
      </c>
      <c r="E62" s="195"/>
      <c r="G62" s="197" t="s">
        <v>1266</v>
      </c>
      <c r="H62" s="198"/>
      <c r="I62" s="194" t="s">
        <v>1267</v>
      </c>
      <c r="J62" s="195"/>
      <c r="L62" s="197" t="s">
        <v>383</v>
      </c>
      <c r="M62" s="198"/>
      <c r="N62" s="194" t="s">
        <v>1268</v>
      </c>
      <c r="O62" s="195"/>
      <c r="Q62" s="197" t="s">
        <v>383</v>
      </c>
      <c r="R62" s="198"/>
      <c r="S62" s="194" t="s">
        <v>1269</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300</v>
      </c>
      <c r="D68" s="196"/>
      <c r="E68" s="147"/>
      <c r="G68" s="75" t="s">
        <v>385</v>
      </c>
      <c r="H68" s="76">
        <v>300</v>
      </c>
      <c r="I68" s="196"/>
      <c r="J68" s="147"/>
      <c r="L68" s="75" t="s">
        <v>385</v>
      </c>
      <c r="M68" s="76">
        <v>0</v>
      </c>
      <c r="N68" s="196"/>
      <c r="O68" s="147"/>
      <c r="Q68" s="80" t="s">
        <v>385</v>
      </c>
      <c r="R68" s="81">
        <v>0</v>
      </c>
      <c r="S68" s="196"/>
      <c r="T68" s="147"/>
    </row>
    <row r="69" spans="2:20" ht="12" customHeight="1" x14ac:dyDescent="0.15">
      <c r="B69" s="139" t="s">
        <v>478</v>
      </c>
      <c r="C69" s="140"/>
      <c r="D69" s="140"/>
      <c r="E69" s="141"/>
      <c r="G69" s="139" t="s">
        <v>478</v>
      </c>
      <c r="H69" s="140"/>
      <c r="I69" s="140"/>
      <c r="J69" s="141"/>
      <c r="L69" s="139" t="s">
        <v>478</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480</v>
      </c>
      <c r="C77" s="188"/>
      <c r="D77" s="188"/>
      <c r="E77" s="189"/>
      <c r="G77" s="187" t="s">
        <v>1270</v>
      </c>
      <c r="H77" s="188"/>
      <c r="I77" s="188"/>
      <c r="J77" s="189"/>
      <c r="L77" s="187" t="s">
        <v>480</v>
      </c>
      <c r="M77" s="188"/>
      <c r="N77" s="188"/>
      <c r="O77" s="189"/>
      <c r="Q77" s="187" t="s">
        <v>480</v>
      </c>
      <c r="R77" s="188"/>
      <c r="S77" s="188"/>
      <c r="T77" s="189"/>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1067</v>
      </c>
      <c r="D81" s="7" t="s">
        <v>1243</v>
      </c>
      <c r="E81" s="8" t="s">
        <v>1023</v>
      </c>
      <c r="G81" s="24" t="s">
        <v>366</v>
      </c>
      <c r="H81" s="7" t="s">
        <v>1067</v>
      </c>
      <c r="I81" s="7" t="s">
        <v>1243</v>
      </c>
      <c r="J81" s="8" t="s">
        <v>1247</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1071</v>
      </c>
      <c r="C83" s="19">
        <f>E83/50+1</f>
        <v>6</v>
      </c>
      <c r="D83" s="24" t="s">
        <v>1087</v>
      </c>
      <c r="E83" s="27">
        <v>250</v>
      </c>
      <c r="G83" s="24" t="s">
        <v>1071</v>
      </c>
      <c r="H83" s="19">
        <f>J83/50+1</f>
        <v>3</v>
      </c>
      <c r="I83" s="24" t="s">
        <v>1087</v>
      </c>
      <c r="J83" s="27">
        <v>100</v>
      </c>
    </row>
    <row r="84" spans="2:10" ht="12" customHeight="1" x14ac:dyDescent="0.15">
      <c r="B84" s="24" t="s">
        <v>1074</v>
      </c>
      <c r="C84" s="19">
        <f>E84*5</f>
        <v>2500</v>
      </c>
      <c r="D84" s="26" t="s">
        <v>1075</v>
      </c>
      <c r="E84" s="27">
        <v>500</v>
      </c>
      <c r="G84" s="24" t="s">
        <v>1074</v>
      </c>
      <c r="H84" s="19">
        <f>J84*5</f>
        <v>150</v>
      </c>
      <c r="I84" s="26" t="s">
        <v>1075</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7" t="s">
        <v>1271</v>
      </c>
      <c r="C88" s="198"/>
      <c r="D88" s="194" t="s">
        <v>1272</v>
      </c>
      <c r="E88" s="195"/>
      <c r="G88" s="197" t="s">
        <v>383</v>
      </c>
      <c r="H88" s="198"/>
      <c r="I88" s="194" t="s">
        <v>1273</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80" t="s">
        <v>385</v>
      </c>
      <c r="C94" s="81">
        <v>1600</v>
      </c>
      <c r="D94" s="196"/>
      <c r="E94" s="147"/>
      <c r="G94" s="80" t="s">
        <v>385</v>
      </c>
      <c r="H94" s="81">
        <v>0</v>
      </c>
      <c r="I94" s="196"/>
      <c r="J94" s="147"/>
    </row>
    <row r="95" spans="2:10" ht="12" customHeight="1" x14ac:dyDescent="0.15">
      <c r="B95" s="139" t="s">
        <v>1274</v>
      </c>
      <c r="C95" s="140"/>
      <c r="D95" s="140"/>
      <c r="E95" s="141"/>
      <c r="G95" s="139" t="s">
        <v>478</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1238</v>
      </c>
      <c r="C103" s="188"/>
      <c r="D103" s="188"/>
      <c r="E103" s="189"/>
      <c r="G103" s="187" t="s">
        <v>480</v>
      </c>
      <c r="H103" s="188"/>
      <c r="I103" s="188"/>
      <c r="J103" s="189"/>
    </row>
  </sheetData>
  <mergeCells count="56">
    <mergeCell ref="Q17:T24"/>
    <mergeCell ref="G10:H15"/>
    <mergeCell ref="Q10:R15"/>
    <mergeCell ref="I10:J16"/>
    <mergeCell ref="S10:T16"/>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77:E77"/>
    <mergeCell ref="G77:J77"/>
    <mergeCell ref="L77:O77"/>
    <mergeCell ref="Q77:T77"/>
    <mergeCell ref="B103:E103"/>
    <mergeCell ref="G103:J103"/>
    <mergeCell ref="B88:C93"/>
    <mergeCell ref="D88:E94"/>
    <mergeCell ref="B95:E102"/>
    <mergeCell ref="G88:H93"/>
    <mergeCell ref="I88:J94"/>
    <mergeCell ref="G95:J102"/>
    <mergeCell ref="Q25:T25"/>
    <mergeCell ref="B51:E51"/>
    <mergeCell ref="G51:J51"/>
    <mergeCell ref="L51:O51"/>
    <mergeCell ref="Q51:T51"/>
    <mergeCell ref="S36:T42"/>
    <mergeCell ref="Q36:R41"/>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12" workbookViewId="0">
      <selection activeCell="C132" sqref="C132"/>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1067</v>
      </c>
      <c r="D3" s="7" t="s">
        <v>1228</v>
      </c>
      <c r="E3" s="8" t="s">
        <v>1253</v>
      </c>
      <c r="G3" s="6" t="s">
        <v>366</v>
      </c>
      <c r="H3" s="7" t="s">
        <v>1067</v>
      </c>
      <c r="I3" s="7" t="s">
        <v>1228</v>
      </c>
      <c r="J3" s="8" t="s">
        <v>1246</v>
      </c>
      <c r="L3" s="6" t="s">
        <v>366</v>
      </c>
      <c r="M3" s="7" t="s">
        <v>1067</v>
      </c>
      <c r="N3" s="7" t="s">
        <v>1228</v>
      </c>
      <c r="O3" s="8" t="s">
        <v>1275</v>
      </c>
      <c r="Q3" s="6" t="s">
        <v>366</v>
      </c>
      <c r="R3" s="7" t="s">
        <v>1067</v>
      </c>
      <c r="S3" s="7" t="s">
        <v>1228</v>
      </c>
      <c r="T3" s="8" t="s">
        <v>1276</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1071</v>
      </c>
      <c r="C5" s="19">
        <f>E5/50+1</f>
        <v>1</v>
      </c>
      <c r="D5" s="6" t="s">
        <v>1087</v>
      </c>
      <c r="E5" s="11">
        <v>0</v>
      </c>
      <c r="G5" s="6" t="s">
        <v>1071</v>
      </c>
      <c r="H5" s="19">
        <f>J5/50+1</f>
        <v>2</v>
      </c>
      <c r="I5" s="6" t="s">
        <v>1072</v>
      </c>
      <c r="J5" s="11">
        <v>50</v>
      </c>
      <c r="L5" s="6" t="s">
        <v>1071</v>
      </c>
      <c r="M5" s="19">
        <f>O5/50+1</f>
        <v>2</v>
      </c>
      <c r="N5" s="6" t="s">
        <v>1072</v>
      </c>
      <c r="O5" s="11">
        <v>50</v>
      </c>
      <c r="Q5" s="6" t="s">
        <v>1071</v>
      </c>
      <c r="R5" s="19">
        <f>T5/50+1</f>
        <v>1</v>
      </c>
      <c r="S5" s="6" t="s">
        <v>1087</v>
      </c>
      <c r="T5" s="11">
        <v>0</v>
      </c>
    </row>
    <row r="6" spans="2:20" ht="12" customHeight="1" x14ac:dyDescent="0.15">
      <c r="B6" s="6" t="s">
        <v>1074</v>
      </c>
      <c r="C6" s="19">
        <f>E6*5</f>
        <v>750</v>
      </c>
      <c r="D6" s="10" t="s">
        <v>1075</v>
      </c>
      <c r="E6" s="11">
        <v>150</v>
      </c>
      <c r="G6" s="6" t="s">
        <v>1074</v>
      </c>
      <c r="H6" s="19">
        <f>J6*5</f>
        <v>100</v>
      </c>
      <c r="I6" s="10" t="s">
        <v>1075</v>
      </c>
      <c r="J6" s="11">
        <v>20</v>
      </c>
      <c r="L6" s="6" t="s">
        <v>1074</v>
      </c>
      <c r="M6" s="19">
        <f>O6*5</f>
        <v>250</v>
      </c>
      <c r="N6" s="10" t="s">
        <v>1075</v>
      </c>
      <c r="O6" s="11">
        <v>50</v>
      </c>
      <c r="Q6" s="6" t="s">
        <v>1074</v>
      </c>
      <c r="R6" s="19">
        <f>T6*5</f>
        <v>500</v>
      </c>
      <c r="S6" s="10" t="s">
        <v>1075</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7" t="s">
        <v>383</v>
      </c>
      <c r="C10" s="198"/>
      <c r="D10" s="194" t="s">
        <v>1277</v>
      </c>
      <c r="E10" s="195"/>
      <c r="G10" s="197" t="s">
        <v>383</v>
      </c>
      <c r="H10" s="198"/>
      <c r="I10" s="194" t="s">
        <v>1278</v>
      </c>
      <c r="J10" s="195"/>
      <c r="L10" s="197" t="s">
        <v>1279</v>
      </c>
      <c r="M10" s="198"/>
      <c r="N10" s="194" t="s">
        <v>1280</v>
      </c>
      <c r="O10" s="195"/>
      <c r="Q10" s="197" t="s">
        <v>1218</v>
      </c>
      <c r="R10" s="198"/>
      <c r="S10" s="194" t="s">
        <v>1281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0</v>
      </c>
      <c r="I16" s="196"/>
      <c r="J16" s="147"/>
      <c r="L16" s="75" t="s">
        <v>385</v>
      </c>
      <c r="M16" s="76">
        <v>200</v>
      </c>
      <c r="N16" s="196"/>
      <c r="O16" s="147"/>
      <c r="Q16" s="75" t="s">
        <v>385</v>
      </c>
      <c r="R16" s="76">
        <v>400</v>
      </c>
      <c r="S16" s="196"/>
      <c r="T16" s="147"/>
    </row>
    <row r="17" spans="2:20" ht="12" customHeight="1" x14ac:dyDescent="0.15">
      <c r="B17" s="139" t="s">
        <v>1282</v>
      </c>
      <c r="C17" s="140"/>
      <c r="D17" s="140"/>
      <c r="E17" s="141"/>
      <c r="G17" s="139" t="s">
        <v>478</v>
      </c>
      <c r="H17" s="140"/>
      <c r="I17" s="140"/>
      <c r="J17" s="141"/>
      <c r="L17" s="139" t="s">
        <v>1283</v>
      </c>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405</v>
      </c>
      <c r="C25" s="188"/>
      <c r="D25" s="188"/>
      <c r="E25" s="189"/>
      <c r="G25" s="187" t="s">
        <v>480</v>
      </c>
      <c r="H25" s="188"/>
      <c r="I25" s="188"/>
      <c r="J25" s="189"/>
      <c r="L25" s="187" t="s">
        <v>480</v>
      </c>
      <c r="M25" s="188"/>
      <c r="N25" s="188"/>
      <c r="O25" s="189"/>
      <c r="Q25" s="187" t="s">
        <v>1205</v>
      </c>
      <c r="R25" s="188"/>
      <c r="S25" s="188"/>
      <c r="T25" s="189"/>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1067</v>
      </c>
      <c r="D29" s="7" t="s">
        <v>1228</v>
      </c>
      <c r="E29" s="8" t="s">
        <v>1253</v>
      </c>
      <c r="G29" s="6" t="s">
        <v>366</v>
      </c>
      <c r="H29" s="7" t="s">
        <v>1067</v>
      </c>
      <c r="I29" s="7" t="s">
        <v>1228</v>
      </c>
      <c r="J29" s="8" t="s">
        <v>1216</v>
      </c>
      <c r="L29" s="6" t="s">
        <v>366</v>
      </c>
      <c r="M29" s="7" t="s">
        <v>1084</v>
      </c>
      <c r="N29" s="7" t="s">
        <v>1228</v>
      </c>
      <c r="O29" s="8" t="s">
        <v>1216</v>
      </c>
      <c r="Q29" s="6" t="s">
        <v>366</v>
      </c>
      <c r="R29" s="7" t="s">
        <v>1067</v>
      </c>
      <c r="S29" s="7" t="s">
        <v>1228</v>
      </c>
      <c r="T29" s="8" t="s">
        <v>1284</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1071</v>
      </c>
      <c r="C31" s="19">
        <f>E31/50+1</f>
        <v>1</v>
      </c>
      <c r="D31" s="6" t="s">
        <v>1087</v>
      </c>
      <c r="E31" s="11">
        <v>0</v>
      </c>
      <c r="G31" s="6" t="s">
        <v>1071</v>
      </c>
      <c r="H31" s="19">
        <f>J31/50+1</f>
        <v>2</v>
      </c>
      <c r="I31" s="6" t="s">
        <v>1087</v>
      </c>
      <c r="J31" s="11">
        <v>50</v>
      </c>
      <c r="L31" s="6" t="s">
        <v>1071</v>
      </c>
      <c r="M31" s="19">
        <f>O31/50+1</f>
        <v>1</v>
      </c>
      <c r="N31" s="6" t="s">
        <v>1087</v>
      </c>
      <c r="O31" s="11">
        <v>0</v>
      </c>
      <c r="Q31" s="6" t="s">
        <v>1071</v>
      </c>
      <c r="R31" s="19">
        <f>T31/50+1</f>
        <v>1</v>
      </c>
      <c r="S31" s="6" t="s">
        <v>1087</v>
      </c>
      <c r="T31" s="11">
        <v>0</v>
      </c>
    </row>
    <row r="32" spans="2:20" ht="12" customHeight="1" x14ac:dyDescent="0.15">
      <c r="B32" s="6" t="s">
        <v>1074</v>
      </c>
      <c r="C32" s="19">
        <f>E32*5</f>
        <v>500</v>
      </c>
      <c r="D32" s="10" t="s">
        <v>1075</v>
      </c>
      <c r="E32" s="11">
        <v>100</v>
      </c>
      <c r="G32" s="6" t="s">
        <v>1074</v>
      </c>
      <c r="H32" s="19">
        <f>J32*5</f>
        <v>2000</v>
      </c>
      <c r="I32" s="10" t="s">
        <v>1075</v>
      </c>
      <c r="J32" s="11">
        <v>400</v>
      </c>
      <c r="L32" s="6" t="s">
        <v>1074</v>
      </c>
      <c r="M32" s="19">
        <f>O32*5</f>
        <v>2500</v>
      </c>
      <c r="N32" s="10" t="s">
        <v>1075</v>
      </c>
      <c r="O32" s="11">
        <v>500</v>
      </c>
      <c r="Q32" s="6" t="s">
        <v>1074</v>
      </c>
      <c r="R32" s="19">
        <f>T32*5</f>
        <v>500</v>
      </c>
      <c r="S32" s="10" t="s">
        <v>1075</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7" t="s">
        <v>1285</v>
      </c>
      <c r="C36" s="198"/>
      <c r="D36" s="194" t="s">
        <v>1286</v>
      </c>
      <c r="E36" s="195"/>
      <c r="G36" s="197" t="s">
        <v>1287</v>
      </c>
      <c r="H36" s="198"/>
      <c r="I36" s="194" t="s">
        <v>1288</v>
      </c>
      <c r="J36" s="195"/>
      <c r="L36" s="197" t="s">
        <v>383</v>
      </c>
      <c r="M36" s="198"/>
      <c r="N36" s="194" t="s">
        <v>1289</v>
      </c>
      <c r="O36" s="195"/>
      <c r="Q36" s="197" t="s">
        <v>1290</v>
      </c>
      <c r="R36" s="198"/>
      <c r="S36" s="194" t="s">
        <v>1291</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400</v>
      </c>
      <c r="D42" s="196"/>
      <c r="E42" s="147"/>
      <c r="G42" s="75" t="s">
        <v>385</v>
      </c>
      <c r="H42" s="76">
        <v>200</v>
      </c>
      <c r="I42" s="196"/>
      <c r="J42" s="147"/>
      <c r="L42" s="75" t="s">
        <v>385</v>
      </c>
      <c r="M42" s="76">
        <v>0</v>
      </c>
      <c r="N42" s="196"/>
      <c r="O42" s="147"/>
      <c r="Q42" s="75" t="s">
        <v>385</v>
      </c>
      <c r="R42" s="76">
        <v>500</v>
      </c>
      <c r="S42" s="196"/>
      <c r="T42" s="147"/>
    </row>
    <row r="43" spans="2:20" ht="12" customHeight="1" x14ac:dyDescent="0.15">
      <c r="B43" s="139" t="s">
        <v>1292</v>
      </c>
      <c r="C43" s="140"/>
      <c r="D43" s="140"/>
      <c r="E43" s="141"/>
      <c r="G43" s="139" t="s">
        <v>1293</v>
      </c>
      <c r="H43" s="140"/>
      <c r="I43" s="140"/>
      <c r="J43" s="141"/>
      <c r="L43" s="139" t="s">
        <v>1294</v>
      </c>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405</v>
      </c>
      <c r="C51" s="188"/>
      <c r="D51" s="188"/>
      <c r="E51" s="189"/>
      <c r="G51" s="187" t="s">
        <v>496</v>
      </c>
      <c r="H51" s="188"/>
      <c r="I51" s="188"/>
      <c r="J51" s="189"/>
      <c r="L51" s="187" t="s">
        <v>1020</v>
      </c>
      <c r="M51" s="188"/>
      <c r="N51" s="188"/>
      <c r="O51" s="189"/>
      <c r="Q51" s="187" t="s">
        <v>1295</v>
      </c>
      <c r="R51" s="188"/>
      <c r="S51" s="188"/>
      <c r="T51" s="189"/>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1067</v>
      </c>
      <c r="D55" s="7" t="s">
        <v>1228</v>
      </c>
      <c r="E55" s="8" t="s">
        <v>1216</v>
      </c>
      <c r="G55" s="6" t="s">
        <v>366</v>
      </c>
      <c r="H55" s="7" t="s">
        <v>1067</v>
      </c>
      <c r="I55" s="7" t="s">
        <v>1228</v>
      </c>
      <c r="J55" s="8" t="s">
        <v>1216</v>
      </c>
      <c r="L55" s="6" t="s">
        <v>366</v>
      </c>
      <c r="M55" s="7" t="s">
        <v>1067</v>
      </c>
      <c r="N55" s="7" t="s">
        <v>1228</v>
      </c>
      <c r="O55" s="8" t="s">
        <v>1216</v>
      </c>
      <c r="Q55" s="6" t="s">
        <v>366</v>
      </c>
      <c r="R55" s="7" t="s">
        <v>1067</v>
      </c>
      <c r="S55" s="7" t="s">
        <v>1228</v>
      </c>
      <c r="T55" s="8" t="s">
        <v>1246</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1071</v>
      </c>
      <c r="C57" s="19">
        <f>E57/50+1</f>
        <v>1</v>
      </c>
      <c r="D57" s="6" t="s">
        <v>1087</v>
      </c>
      <c r="E57" s="11">
        <v>0</v>
      </c>
      <c r="G57" s="6" t="s">
        <v>1071</v>
      </c>
      <c r="H57" s="19">
        <f>J57/50+1</f>
        <v>4</v>
      </c>
      <c r="I57" s="6" t="s">
        <v>1072</v>
      </c>
      <c r="J57" s="11">
        <v>150</v>
      </c>
      <c r="L57" s="6" t="s">
        <v>1071</v>
      </c>
      <c r="M57" s="19">
        <f>O57/50+1</f>
        <v>1</v>
      </c>
      <c r="N57" s="6" t="s">
        <v>1072</v>
      </c>
      <c r="O57" s="11">
        <v>0</v>
      </c>
      <c r="Q57" s="6" t="s">
        <v>1071</v>
      </c>
      <c r="R57" s="19">
        <f>T57/50+1</f>
        <v>2</v>
      </c>
      <c r="S57" s="6" t="s">
        <v>1087</v>
      </c>
      <c r="T57" s="11">
        <v>50</v>
      </c>
    </row>
    <row r="58" spans="2:20" ht="12" customHeight="1" x14ac:dyDescent="0.15">
      <c r="B58" s="6" t="s">
        <v>1074</v>
      </c>
      <c r="C58" s="19">
        <f>E58*5</f>
        <v>2500</v>
      </c>
      <c r="D58" s="10" t="s">
        <v>1075</v>
      </c>
      <c r="E58" s="11">
        <v>500</v>
      </c>
      <c r="G58" s="6" t="s">
        <v>1074</v>
      </c>
      <c r="H58" s="19">
        <f>J58*5</f>
        <v>2500</v>
      </c>
      <c r="I58" s="10" t="s">
        <v>1075</v>
      </c>
      <c r="J58" s="11">
        <v>500</v>
      </c>
      <c r="L58" s="6" t="s">
        <v>1074</v>
      </c>
      <c r="M58" s="19">
        <f>O58*5</f>
        <v>5000</v>
      </c>
      <c r="N58" s="10" t="s">
        <v>1075</v>
      </c>
      <c r="O58" s="11">
        <v>1000</v>
      </c>
      <c r="Q58" s="6" t="s">
        <v>1074</v>
      </c>
      <c r="R58" s="19">
        <f>T58*5</f>
        <v>150</v>
      </c>
      <c r="S58" s="10" t="s">
        <v>1075</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7" t="s">
        <v>1296</v>
      </c>
      <c r="C62" s="198"/>
      <c r="D62" s="194" t="s">
        <v>1297</v>
      </c>
      <c r="E62" s="195"/>
      <c r="G62" s="197" t="s">
        <v>1298</v>
      </c>
      <c r="H62" s="198"/>
      <c r="I62" s="194" t="s">
        <v>1299</v>
      </c>
      <c r="J62" s="195"/>
      <c r="L62" s="197" t="s">
        <v>1300</v>
      </c>
      <c r="M62" s="198"/>
      <c r="N62" s="194" t="s">
        <v>1301</v>
      </c>
      <c r="O62" s="195"/>
      <c r="Q62" s="197" t="s">
        <v>1302</v>
      </c>
      <c r="R62" s="198"/>
      <c r="S62" s="194" t="s">
        <v>1303</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400</v>
      </c>
      <c r="D68" s="196"/>
      <c r="E68" s="147"/>
      <c r="G68" s="75" t="s">
        <v>385</v>
      </c>
      <c r="H68" s="76">
        <v>500</v>
      </c>
      <c r="I68" s="196"/>
      <c r="J68" s="147"/>
      <c r="L68" s="75" t="s">
        <v>385</v>
      </c>
      <c r="M68" s="76">
        <v>1500</v>
      </c>
      <c r="N68" s="196"/>
      <c r="O68" s="147"/>
      <c r="Q68" s="75" t="s">
        <v>385</v>
      </c>
      <c r="R68" s="76">
        <v>600</v>
      </c>
      <c r="S68" s="196"/>
      <c r="T68" s="147"/>
    </row>
    <row r="69" spans="2:20" ht="12" customHeight="1" x14ac:dyDescent="0.15">
      <c r="B69" s="139"/>
      <c r="C69" s="140"/>
      <c r="D69" s="140"/>
      <c r="E69" s="141"/>
      <c r="G69" s="139"/>
      <c r="H69" s="140"/>
      <c r="I69" s="140"/>
      <c r="J69" s="141"/>
      <c r="L69" s="139" t="s">
        <v>1304</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1205</v>
      </c>
      <c r="C77" s="188"/>
      <c r="D77" s="188"/>
      <c r="E77" s="189"/>
      <c r="G77" s="187" t="s">
        <v>1263</v>
      </c>
      <c r="H77" s="188"/>
      <c r="I77" s="188"/>
      <c r="J77" s="189"/>
      <c r="L77" s="187" t="s">
        <v>1305</v>
      </c>
      <c r="M77" s="188"/>
      <c r="N77" s="188"/>
      <c r="O77" s="189"/>
      <c r="Q77" s="187" t="s">
        <v>1306</v>
      </c>
      <c r="R77" s="188"/>
      <c r="S77" s="188"/>
      <c r="T77" s="189"/>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1067</v>
      </c>
      <c r="D81" s="7" t="s">
        <v>1228</v>
      </c>
      <c r="E81" s="8" t="s">
        <v>1307</v>
      </c>
      <c r="G81" s="6" t="s">
        <v>366</v>
      </c>
      <c r="H81" s="7" t="s">
        <v>1067</v>
      </c>
      <c r="I81" s="7" t="s">
        <v>1228</v>
      </c>
      <c r="J81" s="8" t="s">
        <v>1216</v>
      </c>
      <c r="L81" s="6" t="s">
        <v>366</v>
      </c>
      <c r="M81" s="7" t="s">
        <v>1067</v>
      </c>
      <c r="N81" s="7" t="s">
        <v>1228</v>
      </c>
      <c r="O81" s="8" t="s">
        <v>1196</v>
      </c>
      <c r="Q81" s="6" t="s">
        <v>366</v>
      </c>
      <c r="R81" s="7" t="s">
        <v>1067</v>
      </c>
      <c r="S81" s="7" t="s">
        <v>1228</v>
      </c>
      <c r="T81" s="8" t="s">
        <v>1216</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1071</v>
      </c>
      <c r="C83" s="19">
        <f>E83/50+1</f>
        <v>1</v>
      </c>
      <c r="D83" s="6" t="s">
        <v>1087</v>
      </c>
      <c r="E83" s="11">
        <v>0</v>
      </c>
      <c r="G83" s="6" t="s">
        <v>1071</v>
      </c>
      <c r="H83" s="19">
        <f>J83/50+1</f>
        <v>1</v>
      </c>
      <c r="I83" s="6" t="s">
        <v>1087</v>
      </c>
      <c r="J83" s="11">
        <v>0</v>
      </c>
      <c r="L83" s="6" t="s">
        <v>1071</v>
      </c>
      <c r="M83" s="19">
        <f>O83/50+1</f>
        <v>1</v>
      </c>
      <c r="N83" s="6" t="s">
        <v>1087</v>
      </c>
      <c r="O83" s="11">
        <v>0</v>
      </c>
      <c r="Q83" s="6" t="s">
        <v>1071</v>
      </c>
      <c r="R83" s="19">
        <f>T83/50+1</f>
        <v>1</v>
      </c>
      <c r="S83" s="6" t="s">
        <v>1087</v>
      </c>
      <c r="T83" s="11">
        <v>0</v>
      </c>
    </row>
    <row r="84" spans="2:20" ht="12" customHeight="1" x14ac:dyDescent="0.15">
      <c r="B84" s="6" t="s">
        <v>1074</v>
      </c>
      <c r="C84" s="19">
        <f>E84*5</f>
        <v>1000</v>
      </c>
      <c r="D84" s="10" t="s">
        <v>1075</v>
      </c>
      <c r="E84" s="11">
        <v>200</v>
      </c>
      <c r="G84" s="6" t="s">
        <v>1074</v>
      </c>
      <c r="H84" s="19">
        <f>J84*5</f>
        <v>500</v>
      </c>
      <c r="I84" s="10" t="s">
        <v>1075</v>
      </c>
      <c r="J84" s="11">
        <v>100</v>
      </c>
      <c r="L84" s="6" t="s">
        <v>1074</v>
      </c>
      <c r="M84" s="19">
        <f>O84*5</f>
        <v>100</v>
      </c>
      <c r="N84" s="10" t="s">
        <v>1075</v>
      </c>
      <c r="O84" s="11">
        <v>20</v>
      </c>
      <c r="Q84" s="6" t="s">
        <v>1074</v>
      </c>
      <c r="R84" s="19">
        <f>T84*5</f>
        <v>1000</v>
      </c>
      <c r="S84" s="10" t="s">
        <v>1075</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7" t="s">
        <v>1308</v>
      </c>
      <c r="C88" s="198"/>
      <c r="D88" s="194" t="s">
        <v>1309</v>
      </c>
      <c r="E88" s="195"/>
      <c r="G88" s="197" t="s">
        <v>1310</v>
      </c>
      <c r="H88" s="198"/>
      <c r="I88" s="194" t="s">
        <v>1311</v>
      </c>
      <c r="J88" s="195"/>
      <c r="L88" s="197" t="s">
        <v>383</v>
      </c>
      <c r="M88" s="198"/>
      <c r="N88" s="194" t="s">
        <v>1312</v>
      </c>
      <c r="O88" s="195"/>
      <c r="Q88" s="197" t="s">
        <v>383</v>
      </c>
      <c r="R88" s="198"/>
      <c r="S88" s="194" t="s">
        <v>1313</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2300</v>
      </c>
      <c r="D94" s="196"/>
      <c r="E94" s="147"/>
      <c r="G94" s="75" t="s">
        <v>385</v>
      </c>
      <c r="H94" s="76">
        <v>100</v>
      </c>
      <c r="I94" s="196"/>
      <c r="J94" s="147"/>
      <c r="L94" s="75" t="s">
        <v>385</v>
      </c>
      <c r="M94" s="76">
        <v>0</v>
      </c>
      <c r="N94" s="196"/>
      <c r="O94" s="147"/>
      <c r="Q94" s="75" t="s">
        <v>385</v>
      </c>
      <c r="R94" s="76">
        <v>0</v>
      </c>
      <c r="S94" s="196"/>
      <c r="T94" s="147"/>
    </row>
    <row r="95" spans="2:20" ht="12" customHeight="1" x14ac:dyDescent="0.15">
      <c r="B95" s="139" t="s">
        <v>1314</v>
      </c>
      <c r="C95" s="140"/>
      <c r="D95" s="140"/>
      <c r="E95" s="141"/>
      <c r="G95" s="139" t="s">
        <v>1315</v>
      </c>
      <c r="H95" s="140"/>
      <c r="I95" s="140"/>
      <c r="J95" s="141"/>
      <c r="L95" s="139" t="s">
        <v>1316</v>
      </c>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1238</v>
      </c>
      <c r="C103" s="188"/>
      <c r="D103" s="188"/>
      <c r="E103" s="189"/>
      <c r="G103" s="187" t="s">
        <v>1238</v>
      </c>
      <c r="H103" s="188"/>
      <c r="I103" s="188"/>
      <c r="J103" s="189"/>
      <c r="L103" s="187" t="s">
        <v>1238</v>
      </c>
      <c r="M103" s="188"/>
      <c r="N103" s="188"/>
      <c r="O103" s="189"/>
      <c r="Q103" s="187" t="s">
        <v>480</v>
      </c>
      <c r="R103" s="188"/>
      <c r="S103" s="188"/>
      <c r="T103" s="189"/>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1084</v>
      </c>
      <c r="D107" s="38" t="s">
        <v>1228</v>
      </c>
      <c r="E107" s="39" t="s">
        <v>1023</v>
      </c>
      <c r="G107" s="24" t="s">
        <v>366</v>
      </c>
      <c r="H107" s="7" t="s">
        <v>1067</v>
      </c>
      <c r="I107" s="7" t="s">
        <v>1228</v>
      </c>
      <c r="J107" s="8" t="s">
        <v>1216</v>
      </c>
      <c r="L107" s="46" t="s">
        <v>366</v>
      </c>
      <c r="M107" s="84" t="s">
        <v>1067</v>
      </c>
      <c r="N107" s="84" t="s">
        <v>1228</v>
      </c>
      <c r="O107" s="48" t="s">
        <v>1317</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1071</v>
      </c>
      <c r="C109" s="19">
        <f>E109/50+1</f>
        <v>1</v>
      </c>
      <c r="D109" s="24" t="s">
        <v>1087</v>
      </c>
      <c r="E109" s="27">
        <v>0</v>
      </c>
      <c r="G109" s="24" t="s">
        <v>1071</v>
      </c>
      <c r="H109" s="19">
        <f>J109/50+1</f>
        <v>1</v>
      </c>
      <c r="I109" s="24" t="s">
        <v>1087</v>
      </c>
      <c r="J109" s="27">
        <v>0</v>
      </c>
      <c r="L109" s="46" t="s">
        <v>1071</v>
      </c>
      <c r="M109" s="54">
        <f>O109/50+1</f>
        <v>1</v>
      </c>
      <c r="N109" s="46" t="s">
        <v>1087</v>
      </c>
      <c r="O109" s="51">
        <v>0</v>
      </c>
    </row>
    <row r="110" spans="2:20" ht="12" customHeight="1" x14ac:dyDescent="0.15">
      <c r="B110" s="24" t="s">
        <v>1074</v>
      </c>
      <c r="C110" s="19">
        <f>E110*5</f>
        <v>250</v>
      </c>
      <c r="D110" s="26" t="s">
        <v>1075</v>
      </c>
      <c r="E110" s="27">
        <v>50</v>
      </c>
      <c r="G110" s="24" t="s">
        <v>1074</v>
      </c>
      <c r="H110" s="19">
        <f>J110*5</f>
        <v>5000</v>
      </c>
      <c r="I110" s="26" t="s">
        <v>1075</v>
      </c>
      <c r="J110" s="27">
        <v>1000</v>
      </c>
      <c r="L110" s="46" t="s">
        <v>1074</v>
      </c>
      <c r="M110" s="54">
        <f>O110*5</f>
        <v>100</v>
      </c>
      <c r="N110" s="50" t="s">
        <v>1075</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7" t="s">
        <v>1318</v>
      </c>
      <c r="C114" s="198"/>
      <c r="D114" s="194" t="s">
        <v>1319</v>
      </c>
      <c r="E114" s="195"/>
      <c r="G114" s="197" t="s">
        <v>1320</v>
      </c>
      <c r="H114" s="198"/>
      <c r="I114" s="194" t="s">
        <v>1321</v>
      </c>
      <c r="J114" s="195"/>
      <c r="L114" s="205" t="s">
        <v>1322</v>
      </c>
      <c r="M114" s="206"/>
      <c r="N114" s="207" t="s">
        <v>1323</v>
      </c>
      <c r="O114" s="208"/>
    </row>
    <row r="115" spans="2:15" ht="12" customHeight="1" x14ac:dyDescent="0.15">
      <c r="B115" s="197"/>
      <c r="C115" s="198"/>
      <c r="D115" s="196"/>
      <c r="E115" s="147"/>
      <c r="G115" s="197"/>
      <c r="H115" s="198"/>
      <c r="I115" s="196"/>
      <c r="J115" s="147"/>
      <c r="L115" s="205"/>
      <c r="M115" s="206"/>
      <c r="N115" s="209"/>
      <c r="O115" s="166"/>
    </row>
    <row r="116" spans="2:15" ht="12" customHeight="1" x14ac:dyDescent="0.15">
      <c r="B116" s="197"/>
      <c r="C116" s="198"/>
      <c r="D116" s="196"/>
      <c r="E116" s="147"/>
      <c r="G116" s="197"/>
      <c r="H116" s="198"/>
      <c r="I116" s="196"/>
      <c r="J116" s="147"/>
      <c r="L116" s="205"/>
      <c r="M116" s="206"/>
      <c r="N116" s="209"/>
      <c r="O116" s="166"/>
    </row>
    <row r="117" spans="2:15" ht="12" customHeight="1" x14ac:dyDescent="0.15">
      <c r="B117" s="197"/>
      <c r="C117" s="198"/>
      <c r="D117" s="196"/>
      <c r="E117" s="147"/>
      <c r="G117" s="197"/>
      <c r="H117" s="198"/>
      <c r="I117" s="196"/>
      <c r="J117" s="147"/>
      <c r="L117" s="205"/>
      <c r="M117" s="206"/>
      <c r="N117" s="209"/>
      <c r="O117" s="166"/>
    </row>
    <row r="118" spans="2:15" ht="12" customHeight="1" x14ac:dyDescent="0.15">
      <c r="B118" s="197"/>
      <c r="C118" s="198"/>
      <c r="D118" s="196"/>
      <c r="E118" s="147"/>
      <c r="G118" s="197"/>
      <c r="H118" s="198"/>
      <c r="I118" s="196"/>
      <c r="J118" s="147"/>
      <c r="L118" s="205"/>
      <c r="M118" s="206"/>
      <c r="N118" s="209"/>
      <c r="O118" s="166"/>
    </row>
    <row r="119" spans="2:15" ht="12" customHeight="1" x14ac:dyDescent="0.15">
      <c r="B119" s="197"/>
      <c r="C119" s="198"/>
      <c r="D119" s="196"/>
      <c r="E119" s="147"/>
      <c r="G119" s="197"/>
      <c r="H119" s="198"/>
      <c r="I119" s="196"/>
      <c r="J119" s="147"/>
      <c r="L119" s="205"/>
      <c r="M119" s="206"/>
      <c r="N119" s="209"/>
      <c r="O119" s="166"/>
    </row>
    <row r="120" spans="2:15" ht="12" customHeight="1" x14ac:dyDescent="0.15">
      <c r="B120" s="80" t="s">
        <v>385</v>
      </c>
      <c r="C120" s="81">
        <v>200</v>
      </c>
      <c r="D120" s="196"/>
      <c r="E120" s="147"/>
      <c r="G120" s="80" t="s">
        <v>385</v>
      </c>
      <c r="H120" s="81">
        <v>1700</v>
      </c>
      <c r="I120" s="196"/>
      <c r="J120" s="147"/>
      <c r="L120" s="86" t="s">
        <v>385</v>
      </c>
      <c r="M120" s="87">
        <v>600</v>
      </c>
      <c r="N120" s="209"/>
      <c r="O120" s="166"/>
    </row>
    <row r="121" spans="2:15" ht="12" customHeight="1" x14ac:dyDescent="0.15">
      <c r="B121" s="139" t="s">
        <v>478</v>
      </c>
      <c r="C121" s="140"/>
      <c r="D121" s="140"/>
      <c r="E121" s="141"/>
      <c r="G121" s="139" t="s">
        <v>1324</v>
      </c>
      <c r="H121" s="140"/>
      <c r="I121" s="140"/>
      <c r="J121" s="141"/>
      <c r="L121" s="162"/>
      <c r="M121" s="163"/>
      <c r="N121" s="163"/>
      <c r="O121" s="164"/>
    </row>
    <row r="122" spans="2:15" ht="12" customHeight="1" x14ac:dyDescent="0.15">
      <c r="B122" s="139"/>
      <c r="C122" s="140"/>
      <c r="D122" s="140"/>
      <c r="E122" s="141"/>
      <c r="G122" s="139"/>
      <c r="H122" s="140"/>
      <c r="I122" s="140"/>
      <c r="J122" s="141"/>
      <c r="L122" s="162"/>
      <c r="M122" s="163"/>
      <c r="N122" s="163"/>
      <c r="O122" s="164"/>
    </row>
    <row r="123" spans="2:15" ht="12" customHeight="1" x14ac:dyDescent="0.15">
      <c r="B123" s="139"/>
      <c r="C123" s="140"/>
      <c r="D123" s="140"/>
      <c r="E123" s="141"/>
      <c r="G123" s="139"/>
      <c r="H123" s="140"/>
      <c r="I123" s="140"/>
      <c r="J123" s="141"/>
      <c r="L123" s="162"/>
      <c r="M123" s="163"/>
      <c r="N123" s="163"/>
      <c r="O123" s="164"/>
    </row>
    <row r="124" spans="2:15" ht="12" customHeight="1" x14ac:dyDescent="0.15">
      <c r="B124" s="139"/>
      <c r="C124" s="140"/>
      <c r="D124" s="140"/>
      <c r="E124" s="141"/>
      <c r="G124" s="139"/>
      <c r="H124" s="140"/>
      <c r="I124" s="140"/>
      <c r="J124" s="141"/>
      <c r="L124" s="162"/>
      <c r="M124" s="163"/>
      <c r="N124" s="163"/>
      <c r="O124" s="164"/>
    </row>
    <row r="125" spans="2:15" ht="12" customHeight="1" x14ac:dyDescent="0.15">
      <c r="B125" s="139"/>
      <c r="C125" s="140"/>
      <c r="D125" s="140"/>
      <c r="E125" s="141"/>
      <c r="G125" s="139"/>
      <c r="H125" s="140"/>
      <c r="I125" s="140"/>
      <c r="J125" s="141"/>
      <c r="L125" s="162"/>
      <c r="M125" s="163"/>
      <c r="N125" s="163"/>
      <c r="O125" s="164"/>
    </row>
    <row r="126" spans="2:15" ht="12" customHeight="1" x14ac:dyDescent="0.15">
      <c r="B126" s="139"/>
      <c r="C126" s="140"/>
      <c r="D126" s="140"/>
      <c r="E126" s="141"/>
      <c r="G126" s="139"/>
      <c r="H126" s="140"/>
      <c r="I126" s="140"/>
      <c r="J126" s="141"/>
      <c r="L126" s="162"/>
      <c r="M126" s="163"/>
      <c r="N126" s="163"/>
      <c r="O126" s="164"/>
    </row>
    <row r="127" spans="2:15" ht="12" customHeight="1" x14ac:dyDescent="0.15">
      <c r="B127" s="139"/>
      <c r="C127" s="140"/>
      <c r="D127" s="140"/>
      <c r="E127" s="141"/>
      <c r="G127" s="139"/>
      <c r="H127" s="140"/>
      <c r="I127" s="140"/>
      <c r="J127" s="141"/>
      <c r="L127" s="162"/>
      <c r="M127" s="163"/>
      <c r="N127" s="163"/>
      <c r="O127" s="164"/>
    </row>
    <row r="128" spans="2:15" ht="12" customHeight="1" x14ac:dyDescent="0.15">
      <c r="B128" s="139"/>
      <c r="C128" s="140"/>
      <c r="D128" s="140"/>
      <c r="E128" s="141"/>
      <c r="G128" s="139"/>
      <c r="H128" s="140"/>
      <c r="I128" s="140"/>
      <c r="J128" s="141"/>
      <c r="L128" s="162"/>
      <c r="M128" s="163"/>
      <c r="N128" s="163"/>
      <c r="O128" s="164"/>
    </row>
    <row r="129" spans="2:15" ht="12" customHeight="1" x14ac:dyDescent="0.15">
      <c r="B129" s="187" t="s">
        <v>1325</v>
      </c>
      <c r="C129" s="188"/>
      <c r="D129" s="188"/>
      <c r="E129" s="189"/>
      <c r="G129" s="187" t="s">
        <v>1238</v>
      </c>
      <c r="H129" s="188"/>
      <c r="I129" s="188"/>
      <c r="J129" s="189"/>
      <c r="L129" s="199" t="s">
        <v>778</v>
      </c>
      <c r="M129" s="200"/>
      <c r="N129" s="200"/>
      <c r="O129" s="201"/>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2027</v>
      </c>
      <c r="N132" s="10" t="s">
        <v>365</v>
      </c>
      <c r="O132" s="73" t="str">
        <f>O133</f>
        <v>反器材狙击步枪/突击霰弹枪</v>
      </c>
    </row>
    <row r="133" spans="2:15" ht="12" customHeight="1" x14ac:dyDescent="0.15">
      <c r="B133" s="6" t="s">
        <v>366</v>
      </c>
      <c r="C133" s="7" t="s">
        <v>1067</v>
      </c>
      <c r="D133" s="7" t="s">
        <v>1326</v>
      </c>
      <c r="E133" s="8" t="s">
        <v>1327</v>
      </c>
      <c r="F133" s="88"/>
      <c r="G133" s="6" t="s">
        <v>366</v>
      </c>
      <c r="H133" s="7" t="s">
        <v>1067</v>
      </c>
      <c r="I133" s="7" t="s">
        <v>1326</v>
      </c>
      <c r="J133" s="8" t="s">
        <v>1328</v>
      </c>
      <c r="K133" s="88"/>
      <c r="L133" s="6" t="s">
        <v>366</v>
      </c>
      <c r="M133" s="7" t="s">
        <v>1067</v>
      </c>
      <c r="N133" s="7" t="s">
        <v>1326</v>
      </c>
      <c r="O133" s="8" t="s">
        <v>1328</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1071</v>
      </c>
      <c r="C135" s="12">
        <f>E135/50+1</f>
        <v>1</v>
      </c>
      <c r="D135" s="6" t="s">
        <v>1087</v>
      </c>
      <c r="E135" s="11">
        <v>0</v>
      </c>
      <c r="F135" s="88"/>
      <c r="G135" s="6" t="s">
        <v>1071</v>
      </c>
      <c r="H135" s="12">
        <f>J135/50+1</f>
        <v>1</v>
      </c>
      <c r="I135" s="6" t="s">
        <v>1087</v>
      </c>
      <c r="J135" s="11">
        <v>0</v>
      </c>
      <c r="K135" s="88"/>
      <c r="L135" s="6" t="s">
        <v>1071</v>
      </c>
      <c r="M135" s="12">
        <f>O135/50+1</f>
        <v>1</v>
      </c>
      <c r="N135" s="6" t="s">
        <v>1087</v>
      </c>
      <c r="O135" s="11">
        <v>0</v>
      </c>
    </row>
    <row r="136" spans="2:15" ht="12" customHeight="1" x14ac:dyDescent="0.15">
      <c r="B136" s="6" t="s">
        <v>1074</v>
      </c>
      <c r="C136" s="12">
        <f>E136*5</f>
        <v>250</v>
      </c>
      <c r="D136" s="10" t="s">
        <v>1075</v>
      </c>
      <c r="E136" s="11">
        <v>50</v>
      </c>
      <c r="F136" s="88"/>
      <c r="G136" s="6" t="s">
        <v>1074</v>
      </c>
      <c r="H136" s="12">
        <f>J136*5</f>
        <v>1000</v>
      </c>
      <c r="I136" s="10" t="s">
        <v>1075</v>
      </c>
      <c r="J136" s="11">
        <v>200</v>
      </c>
      <c r="K136" s="88"/>
      <c r="L136" s="6" t="s">
        <v>1074</v>
      </c>
      <c r="M136" s="12">
        <f>O136*5</f>
        <v>1500</v>
      </c>
      <c r="N136" s="10" t="s">
        <v>1075</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7" t="s">
        <v>1329</v>
      </c>
      <c r="C140" s="198"/>
      <c r="D140" s="194" t="s">
        <v>1330</v>
      </c>
      <c r="E140" s="195"/>
      <c r="F140" s="88"/>
      <c r="G140" s="197" t="s">
        <v>1331</v>
      </c>
      <c r="H140" s="198"/>
      <c r="I140" s="194" t="s">
        <v>1330</v>
      </c>
      <c r="J140" s="195"/>
      <c r="K140" s="88"/>
      <c r="L140" s="197" t="s">
        <v>1332</v>
      </c>
      <c r="M140" s="198"/>
      <c r="N140" s="194" t="s">
        <v>1330</v>
      </c>
      <c r="O140" s="195"/>
    </row>
    <row r="141" spans="2:15" ht="12" customHeight="1" x14ac:dyDescent="0.15">
      <c r="B141" s="197"/>
      <c r="C141" s="198"/>
      <c r="D141" s="196"/>
      <c r="E141" s="147"/>
      <c r="F141" s="88"/>
      <c r="G141" s="197"/>
      <c r="H141" s="198"/>
      <c r="I141" s="196"/>
      <c r="J141" s="147"/>
      <c r="K141" s="88"/>
      <c r="L141" s="197"/>
      <c r="M141" s="198"/>
      <c r="N141" s="196"/>
      <c r="O141" s="147"/>
    </row>
    <row r="142" spans="2:15" ht="12" customHeight="1" x14ac:dyDescent="0.15">
      <c r="B142" s="197"/>
      <c r="C142" s="198"/>
      <c r="D142" s="196"/>
      <c r="E142" s="147"/>
      <c r="F142" s="88"/>
      <c r="G142" s="197"/>
      <c r="H142" s="198"/>
      <c r="I142" s="196"/>
      <c r="J142" s="147"/>
      <c r="K142" s="88"/>
      <c r="L142" s="197"/>
      <c r="M142" s="198"/>
      <c r="N142" s="196"/>
      <c r="O142" s="147"/>
    </row>
    <row r="143" spans="2:15" ht="12" customHeight="1" x14ac:dyDescent="0.15">
      <c r="B143" s="197"/>
      <c r="C143" s="198"/>
      <c r="D143" s="196"/>
      <c r="E143" s="147"/>
      <c r="F143" s="88"/>
      <c r="G143" s="197"/>
      <c r="H143" s="198"/>
      <c r="I143" s="196"/>
      <c r="J143" s="147"/>
      <c r="K143" s="88"/>
      <c r="L143" s="197"/>
      <c r="M143" s="198"/>
      <c r="N143" s="196"/>
      <c r="O143" s="147"/>
    </row>
    <row r="144" spans="2:15" ht="12" customHeight="1" x14ac:dyDescent="0.15">
      <c r="B144" s="197"/>
      <c r="C144" s="198"/>
      <c r="D144" s="196"/>
      <c r="E144" s="147"/>
      <c r="F144" s="88"/>
      <c r="G144" s="197"/>
      <c r="H144" s="198"/>
      <c r="I144" s="196"/>
      <c r="J144" s="147"/>
      <c r="K144" s="88"/>
      <c r="L144" s="197"/>
      <c r="M144" s="198"/>
      <c r="N144" s="196"/>
      <c r="O144" s="147"/>
    </row>
    <row r="145" spans="2:15" ht="12" customHeight="1" x14ac:dyDescent="0.15">
      <c r="B145" s="197"/>
      <c r="C145" s="198"/>
      <c r="D145" s="196"/>
      <c r="E145" s="147"/>
      <c r="F145" s="88"/>
      <c r="G145" s="197"/>
      <c r="H145" s="198"/>
      <c r="I145" s="196"/>
      <c r="J145" s="147"/>
      <c r="K145" s="88"/>
      <c r="L145" s="197"/>
      <c r="M145" s="198"/>
      <c r="N145" s="196"/>
      <c r="O145" s="147"/>
    </row>
    <row r="146" spans="2:15" ht="12" customHeight="1" x14ac:dyDescent="0.15">
      <c r="B146" s="75" t="s">
        <v>385</v>
      </c>
      <c r="C146" s="76">
        <v>400</v>
      </c>
      <c r="D146" s="196"/>
      <c r="E146" s="147"/>
      <c r="F146" s="88"/>
      <c r="G146" s="75" t="s">
        <v>385</v>
      </c>
      <c r="H146" s="76">
        <v>800</v>
      </c>
      <c r="I146" s="196"/>
      <c r="J146" s="147"/>
      <c r="K146" s="88"/>
      <c r="L146" s="75" t="s">
        <v>385</v>
      </c>
      <c r="M146" s="76">
        <v>2000</v>
      </c>
      <c r="N146" s="196"/>
      <c r="O146" s="147"/>
    </row>
    <row r="147" spans="2:15" ht="12" customHeight="1" x14ac:dyDescent="0.15">
      <c r="B147" s="139" t="s">
        <v>478</v>
      </c>
      <c r="C147" s="140"/>
      <c r="D147" s="140"/>
      <c r="E147" s="141"/>
      <c r="F147" s="88"/>
      <c r="G147" s="139" t="s">
        <v>478</v>
      </c>
      <c r="H147" s="140"/>
      <c r="I147" s="140"/>
      <c r="J147" s="141"/>
      <c r="K147" s="88"/>
      <c r="L147" s="139" t="s">
        <v>478</v>
      </c>
      <c r="M147" s="140"/>
      <c r="N147" s="140"/>
      <c r="O147" s="141"/>
    </row>
    <row r="148" spans="2:15" ht="12" customHeight="1" x14ac:dyDescent="0.15">
      <c r="B148" s="139"/>
      <c r="C148" s="140"/>
      <c r="D148" s="140"/>
      <c r="E148" s="141"/>
      <c r="F148" s="88"/>
      <c r="G148" s="139"/>
      <c r="H148" s="140"/>
      <c r="I148" s="140"/>
      <c r="J148" s="141"/>
      <c r="K148" s="88"/>
      <c r="L148" s="139"/>
      <c r="M148" s="140"/>
      <c r="N148" s="140"/>
      <c r="O148" s="141"/>
    </row>
    <row r="149" spans="2:15" ht="12" customHeight="1" x14ac:dyDescent="0.15">
      <c r="B149" s="139"/>
      <c r="C149" s="140"/>
      <c r="D149" s="140"/>
      <c r="E149" s="141"/>
      <c r="F149" s="88"/>
      <c r="G149" s="139"/>
      <c r="H149" s="140"/>
      <c r="I149" s="140"/>
      <c r="J149" s="141"/>
      <c r="K149" s="88"/>
      <c r="L149" s="139"/>
      <c r="M149" s="140"/>
      <c r="N149" s="140"/>
      <c r="O149" s="141"/>
    </row>
    <row r="150" spans="2:15" ht="12" customHeight="1" x14ac:dyDescent="0.15">
      <c r="B150" s="139"/>
      <c r="C150" s="140"/>
      <c r="D150" s="140"/>
      <c r="E150" s="141"/>
      <c r="F150" s="88"/>
      <c r="G150" s="139"/>
      <c r="H150" s="140"/>
      <c r="I150" s="140"/>
      <c r="J150" s="141"/>
      <c r="K150" s="88"/>
      <c r="L150" s="139"/>
      <c r="M150" s="140"/>
      <c r="N150" s="140"/>
      <c r="O150" s="141"/>
    </row>
    <row r="151" spans="2:15" ht="12" customHeight="1" x14ac:dyDescent="0.15">
      <c r="B151" s="139"/>
      <c r="C151" s="140"/>
      <c r="D151" s="140"/>
      <c r="E151" s="141"/>
      <c r="F151" s="88"/>
      <c r="G151" s="139"/>
      <c r="H151" s="140"/>
      <c r="I151" s="140"/>
      <c r="J151" s="141"/>
      <c r="K151" s="88"/>
      <c r="L151" s="139"/>
      <c r="M151" s="140"/>
      <c r="N151" s="140"/>
      <c r="O151" s="141"/>
    </row>
    <row r="152" spans="2:15" ht="12" customHeight="1" x14ac:dyDescent="0.15">
      <c r="B152" s="139"/>
      <c r="C152" s="140"/>
      <c r="D152" s="140"/>
      <c r="E152" s="141"/>
      <c r="F152" s="88"/>
      <c r="G152" s="139"/>
      <c r="H152" s="140"/>
      <c r="I152" s="140"/>
      <c r="J152" s="141"/>
      <c r="K152" s="88"/>
      <c r="L152" s="139"/>
      <c r="M152" s="140"/>
      <c r="N152" s="140"/>
      <c r="O152" s="141"/>
    </row>
    <row r="153" spans="2:15" ht="12" customHeight="1" x14ac:dyDescent="0.15">
      <c r="B153" s="139"/>
      <c r="C153" s="140"/>
      <c r="D153" s="140"/>
      <c r="E153" s="141"/>
      <c r="F153" s="88"/>
      <c r="G153" s="139"/>
      <c r="H153" s="140"/>
      <c r="I153" s="140"/>
      <c r="J153" s="141"/>
      <c r="K153" s="88"/>
      <c r="L153" s="139"/>
      <c r="M153" s="140"/>
      <c r="N153" s="140"/>
      <c r="O153" s="141"/>
    </row>
    <row r="154" spans="2:15" ht="12" customHeight="1" x14ac:dyDescent="0.15">
      <c r="B154" s="139"/>
      <c r="C154" s="140"/>
      <c r="D154" s="140"/>
      <c r="E154" s="141"/>
      <c r="F154" s="88"/>
      <c r="G154" s="139"/>
      <c r="H154" s="140"/>
      <c r="I154" s="140"/>
      <c r="J154" s="141"/>
      <c r="K154" s="88"/>
      <c r="L154" s="139"/>
      <c r="M154" s="140"/>
      <c r="N154" s="140"/>
      <c r="O154" s="141"/>
    </row>
    <row r="155" spans="2:15" ht="12" customHeight="1" x14ac:dyDescent="0.15">
      <c r="B155" s="187" t="s">
        <v>1333</v>
      </c>
      <c r="C155" s="188"/>
      <c r="D155" s="188"/>
      <c r="E155" s="189"/>
      <c r="F155" s="88"/>
      <c r="G155" s="187" t="s">
        <v>1333</v>
      </c>
      <c r="H155" s="188"/>
      <c r="I155" s="188"/>
      <c r="J155" s="189"/>
      <c r="K155" s="88"/>
      <c r="L155" s="187" t="s">
        <v>1333</v>
      </c>
      <c r="M155" s="188"/>
      <c r="N155" s="188"/>
      <c r="O155" s="189"/>
    </row>
  </sheetData>
  <mergeCells count="88">
    <mergeCell ref="Q62:R67"/>
    <mergeCell ref="I62:J68"/>
    <mergeCell ref="S62:T68"/>
    <mergeCell ref="G69:J76"/>
    <mergeCell ref="L69:O76"/>
    <mergeCell ref="Q69:T76"/>
    <mergeCell ref="N62:O68"/>
    <mergeCell ref="Q10:R15"/>
    <mergeCell ref="I10:J16"/>
    <mergeCell ref="S10:T16"/>
    <mergeCell ref="G17:J24"/>
    <mergeCell ref="L17:O24"/>
    <mergeCell ref="Q17:T24"/>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B77:E77"/>
    <mergeCell ref="G77:J77"/>
    <mergeCell ref="L77:O77"/>
    <mergeCell ref="Q77:T77"/>
    <mergeCell ref="B103:E103"/>
    <mergeCell ref="G103:J103"/>
    <mergeCell ref="L103:O103"/>
    <mergeCell ref="Q103:T103"/>
    <mergeCell ref="Q88:R93"/>
    <mergeCell ref="S88:T94"/>
    <mergeCell ref="Q95:T102"/>
    <mergeCell ref="L95:O102"/>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1334</v>
      </c>
      <c r="E3" s="8" t="s">
        <v>1335</v>
      </c>
      <c r="G3" s="6" t="s">
        <v>366</v>
      </c>
      <c r="H3" s="35" t="s">
        <v>12</v>
      </c>
      <c r="I3" s="35" t="s">
        <v>870</v>
      </c>
      <c r="J3" s="8" t="s">
        <v>1336</v>
      </c>
      <c r="L3" s="6" t="s">
        <v>366</v>
      </c>
      <c r="M3" s="35" t="s">
        <v>12</v>
      </c>
      <c r="N3" s="35" t="s">
        <v>1334</v>
      </c>
      <c r="O3" s="8" t="s">
        <v>1337</v>
      </c>
      <c r="Q3" s="6" t="s">
        <v>366</v>
      </c>
      <c r="R3" s="35" t="s">
        <v>12</v>
      </c>
      <c r="S3" s="35" t="s">
        <v>870</v>
      </c>
      <c r="T3" s="8" t="s">
        <v>1338</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42" t="s">
        <v>1339</v>
      </c>
      <c r="C8" s="143"/>
      <c r="D8" s="171" t="s">
        <v>1340</v>
      </c>
      <c r="E8" s="172"/>
      <c r="G8" s="142" t="s">
        <v>1341</v>
      </c>
      <c r="H8" s="143"/>
      <c r="I8" s="171" t="s">
        <v>1342</v>
      </c>
      <c r="J8" s="172"/>
      <c r="L8" s="142" t="s">
        <v>1343</v>
      </c>
      <c r="M8" s="143"/>
      <c r="N8" s="171" t="s">
        <v>1344</v>
      </c>
      <c r="O8" s="172"/>
      <c r="Q8" s="142" t="s">
        <v>1345</v>
      </c>
      <c r="R8" s="143"/>
      <c r="S8" s="171" t="s">
        <v>1346</v>
      </c>
      <c r="T8" s="172"/>
    </row>
    <row r="9" spans="2:20" ht="12" customHeight="1" x14ac:dyDescent="0.15">
      <c r="B9" s="142"/>
      <c r="C9" s="143"/>
      <c r="D9" s="142"/>
      <c r="E9" s="147"/>
      <c r="G9" s="142"/>
      <c r="H9" s="143"/>
      <c r="I9" s="142"/>
      <c r="J9" s="147"/>
      <c r="L9" s="142"/>
      <c r="M9" s="143"/>
      <c r="N9" s="142"/>
      <c r="O9" s="147"/>
      <c r="Q9" s="142"/>
      <c r="R9" s="143"/>
      <c r="S9" s="142"/>
      <c r="T9" s="147"/>
    </row>
    <row r="10" spans="2:20" ht="12" customHeight="1" x14ac:dyDescent="0.15">
      <c r="B10" s="142"/>
      <c r="C10" s="143"/>
      <c r="D10" s="142"/>
      <c r="E10" s="147"/>
      <c r="G10" s="142"/>
      <c r="H10" s="143"/>
      <c r="I10" s="142"/>
      <c r="J10" s="147"/>
      <c r="L10" s="142"/>
      <c r="M10" s="143"/>
      <c r="N10" s="142"/>
      <c r="O10" s="147"/>
      <c r="Q10" s="142"/>
      <c r="R10" s="143"/>
      <c r="S10" s="142"/>
      <c r="T10" s="147"/>
    </row>
    <row r="11" spans="2:20" ht="12" customHeight="1" x14ac:dyDescent="0.15">
      <c r="B11" s="142"/>
      <c r="C11" s="143"/>
      <c r="D11" s="142"/>
      <c r="E11" s="147"/>
      <c r="G11" s="142"/>
      <c r="H11" s="143"/>
      <c r="I11" s="142"/>
      <c r="J11" s="147"/>
      <c r="L11" s="142"/>
      <c r="M11" s="143"/>
      <c r="N11" s="142"/>
      <c r="O11" s="147"/>
      <c r="Q11" s="142"/>
      <c r="R11" s="143"/>
      <c r="S11" s="142"/>
      <c r="T11" s="147"/>
    </row>
    <row r="12" spans="2:20" ht="12" customHeight="1" x14ac:dyDescent="0.15">
      <c r="B12" s="142"/>
      <c r="C12" s="143"/>
      <c r="D12" s="142"/>
      <c r="E12" s="147"/>
      <c r="G12" s="142"/>
      <c r="H12" s="143"/>
      <c r="I12" s="142"/>
      <c r="J12" s="147"/>
      <c r="L12" s="142"/>
      <c r="M12" s="143"/>
      <c r="N12" s="142"/>
      <c r="O12" s="147"/>
      <c r="Q12" s="142"/>
      <c r="R12" s="143"/>
      <c r="S12" s="142"/>
      <c r="T12" s="147"/>
    </row>
    <row r="13" spans="2:20" ht="12" customHeight="1" x14ac:dyDescent="0.15">
      <c r="B13" s="144"/>
      <c r="C13" s="145"/>
      <c r="D13" s="142"/>
      <c r="E13" s="147"/>
      <c r="G13" s="144"/>
      <c r="H13" s="145"/>
      <c r="I13" s="142"/>
      <c r="J13" s="147"/>
      <c r="L13" s="144"/>
      <c r="M13" s="145"/>
      <c r="N13" s="142"/>
      <c r="O13" s="147"/>
      <c r="Q13" s="144"/>
      <c r="R13" s="145"/>
      <c r="S13" s="142"/>
      <c r="T13" s="147"/>
    </row>
    <row r="14" spans="2:20" ht="12" customHeight="1" x14ac:dyDescent="0.15">
      <c r="B14" s="14" t="s">
        <v>385</v>
      </c>
      <c r="C14" s="18">
        <v>200</v>
      </c>
      <c r="D14" s="142"/>
      <c r="E14" s="147"/>
      <c r="G14" s="14" t="s">
        <v>385</v>
      </c>
      <c r="H14" s="18">
        <v>-250</v>
      </c>
      <c r="I14" s="142"/>
      <c r="J14" s="147"/>
      <c r="L14" s="14" t="s">
        <v>385</v>
      </c>
      <c r="M14" s="18">
        <v>200</v>
      </c>
      <c r="N14" s="142"/>
      <c r="O14" s="147"/>
      <c r="Q14" s="14" t="s">
        <v>385</v>
      </c>
      <c r="R14" s="18">
        <v>100</v>
      </c>
      <c r="S14" s="142"/>
      <c r="T14" s="147"/>
    </row>
    <row r="15" spans="2:20" ht="12" customHeight="1" x14ac:dyDescent="0.15">
      <c r="B15" s="136" t="s">
        <v>1347</v>
      </c>
      <c r="C15" s="137"/>
      <c r="D15" s="137"/>
      <c r="E15" s="138"/>
      <c r="G15" s="136" t="s">
        <v>1348</v>
      </c>
      <c r="H15" s="137"/>
      <c r="I15" s="137"/>
      <c r="J15" s="138"/>
      <c r="L15" s="136" t="s">
        <v>478</v>
      </c>
      <c r="M15" s="137"/>
      <c r="N15" s="137"/>
      <c r="O15" s="138"/>
      <c r="Q15" s="136" t="s">
        <v>1349</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584</v>
      </c>
      <c r="C25" s="131"/>
      <c r="D25" s="131"/>
      <c r="E25" s="132"/>
      <c r="G25" s="130" t="s">
        <v>777</v>
      </c>
      <c r="H25" s="131"/>
      <c r="I25" s="131"/>
      <c r="J25" s="132"/>
      <c r="L25" s="130" t="s">
        <v>506</v>
      </c>
      <c r="M25" s="131"/>
      <c r="N25" s="131"/>
      <c r="O25" s="132"/>
      <c r="Q25" s="130" t="s">
        <v>435</v>
      </c>
      <c r="R25" s="131"/>
      <c r="S25" s="131"/>
      <c r="T25" s="132"/>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1334</v>
      </c>
      <c r="E29" s="8" t="s">
        <v>1350</v>
      </c>
      <c r="G29" s="6" t="s">
        <v>366</v>
      </c>
      <c r="H29" s="35" t="s">
        <v>12</v>
      </c>
      <c r="I29" s="35" t="s">
        <v>870</v>
      </c>
      <c r="J29" s="8" t="s">
        <v>1351</v>
      </c>
      <c r="L29" s="6" t="s">
        <v>366</v>
      </c>
      <c r="M29" s="35" t="s">
        <v>12</v>
      </c>
      <c r="N29" s="35" t="s">
        <v>870</v>
      </c>
      <c r="O29" s="8" t="s">
        <v>1351</v>
      </c>
      <c r="Q29" s="6" t="s">
        <v>366</v>
      </c>
      <c r="R29" s="35" t="s">
        <v>12</v>
      </c>
      <c r="S29" s="35" t="s">
        <v>1352</v>
      </c>
      <c r="T29" s="8" t="s">
        <v>1353</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42" t="s">
        <v>1354</v>
      </c>
      <c r="C34" s="143"/>
      <c r="D34" s="171" t="s">
        <v>1355</v>
      </c>
      <c r="E34" s="172"/>
      <c r="G34" s="142" t="s">
        <v>1356</v>
      </c>
      <c r="H34" s="143"/>
      <c r="I34" s="171" t="s">
        <v>1357</v>
      </c>
      <c r="J34" s="172"/>
      <c r="L34" s="142" t="s">
        <v>1358</v>
      </c>
      <c r="M34" s="143"/>
      <c r="N34" s="171" t="s">
        <v>1359</v>
      </c>
      <c r="O34" s="172"/>
      <c r="Q34" s="142" t="s">
        <v>1360</v>
      </c>
      <c r="R34" s="143"/>
      <c r="S34" s="171" t="s">
        <v>1361</v>
      </c>
      <c r="T34" s="172"/>
    </row>
    <row r="35" spans="2:20" ht="12" customHeight="1" x14ac:dyDescent="0.15">
      <c r="B35" s="142"/>
      <c r="C35" s="143"/>
      <c r="D35" s="142"/>
      <c r="E35" s="147"/>
      <c r="G35" s="142"/>
      <c r="H35" s="143"/>
      <c r="I35" s="142"/>
      <c r="J35" s="147"/>
      <c r="L35" s="142"/>
      <c r="M35" s="143"/>
      <c r="N35" s="142"/>
      <c r="O35" s="147"/>
      <c r="Q35" s="142"/>
      <c r="R35" s="143"/>
      <c r="S35" s="142"/>
      <c r="T35" s="147"/>
    </row>
    <row r="36" spans="2:20" ht="12" customHeight="1" x14ac:dyDescent="0.15">
      <c r="B36" s="142"/>
      <c r="C36" s="143"/>
      <c r="D36" s="142"/>
      <c r="E36" s="147"/>
      <c r="G36" s="142"/>
      <c r="H36" s="143"/>
      <c r="I36" s="142"/>
      <c r="J36" s="147"/>
      <c r="L36" s="142"/>
      <c r="M36" s="143"/>
      <c r="N36" s="142"/>
      <c r="O36" s="147"/>
      <c r="Q36" s="142"/>
      <c r="R36" s="143"/>
      <c r="S36" s="142"/>
      <c r="T36" s="147"/>
    </row>
    <row r="37" spans="2:20" ht="12" customHeight="1" x14ac:dyDescent="0.15">
      <c r="B37" s="142"/>
      <c r="C37" s="143"/>
      <c r="D37" s="142"/>
      <c r="E37" s="147"/>
      <c r="G37" s="142"/>
      <c r="H37" s="143"/>
      <c r="I37" s="142"/>
      <c r="J37" s="147"/>
      <c r="L37" s="142"/>
      <c r="M37" s="143"/>
      <c r="N37" s="142"/>
      <c r="O37" s="147"/>
      <c r="Q37" s="142"/>
      <c r="R37" s="143"/>
      <c r="S37" s="142"/>
      <c r="T37" s="147"/>
    </row>
    <row r="38" spans="2:20" ht="12" customHeight="1" x14ac:dyDescent="0.15">
      <c r="B38" s="142"/>
      <c r="C38" s="143"/>
      <c r="D38" s="142"/>
      <c r="E38" s="147"/>
      <c r="G38" s="142"/>
      <c r="H38" s="143"/>
      <c r="I38" s="142"/>
      <c r="J38" s="147"/>
      <c r="L38" s="142"/>
      <c r="M38" s="143"/>
      <c r="N38" s="142"/>
      <c r="O38" s="147"/>
      <c r="Q38" s="142"/>
      <c r="R38" s="143"/>
      <c r="S38" s="142"/>
      <c r="T38" s="147"/>
    </row>
    <row r="39" spans="2:20" ht="12" customHeight="1" x14ac:dyDescent="0.15">
      <c r="B39" s="144"/>
      <c r="C39" s="145"/>
      <c r="D39" s="142"/>
      <c r="E39" s="147"/>
      <c r="G39" s="144"/>
      <c r="H39" s="145"/>
      <c r="I39" s="142"/>
      <c r="J39" s="147"/>
      <c r="L39" s="144"/>
      <c r="M39" s="145"/>
      <c r="N39" s="142"/>
      <c r="O39" s="147"/>
      <c r="Q39" s="144"/>
      <c r="R39" s="145"/>
      <c r="S39" s="142"/>
      <c r="T39" s="147"/>
    </row>
    <row r="40" spans="2:20" ht="12" customHeight="1" x14ac:dyDescent="0.15">
      <c r="B40" s="14" t="s">
        <v>385</v>
      </c>
      <c r="C40" s="18">
        <v>100</v>
      </c>
      <c r="D40" s="142"/>
      <c r="E40" s="147"/>
      <c r="G40" s="14" t="s">
        <v>385</v>
      </c>
      <c r="H40" s="18">
        <v>100</v>
      </c>
      <c r="I40" s="142"/>
      <c r="J40" s="147"/>
      <c r="L40" s="14" t="s">
        <v>385</v>
      </c>
      <c r="M40" s="18">
        <v>200</v>
      </c>
      <c r="N40" s="142"/>
      <c r="O40" s="147"/>
      <c r="Q40" s="14" t="s">
        <v>385</v>
      </c>
      <c r="R40" s="18">
        <v>100</v>
      </c>
      <c r="S40" s="142"/>
      <c r="T40" s="147"/>
    </row>
    <row r="41" spans="2:20" ht="12" customHeight="1" x14ac:dyDescent="0.15">
      <c r="B41" s="136" t="s">
        <v>1362</v>
      </c>
      <c r="C41" s="137"/>
      <c r="D41" s="137"/>
      <c r="E41" s="138"/>
      <c r="G41" s="136"/>
      <c r="H41" s="137"/>
      <c r="I41" s="137"/>
      <c r="J41" s="138"/>
      <c r="L41" s="136"/>
      <c r="M41" s="137"/>
      <c r="N41" s="137"/>
      <c r="O41" s="138"/>
      <c r="Q41" s="136" t="s">
        <v>1363</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1364</v>
      </c>
      <c r="C51" s="131"/>
      <c r="D51" s="131"/>
      <c r="E51" s="132"/>
      <c r="G51" s="130" t="s">
        <v>405</v>
      </c>
      <c r="H51" s="131"/>
      <c r="I51" s="131"/>
      <c r="J51" s="132"/>
      <c r="L51" s="130" t="s">
        <v>912</v>
      </c>
      <c r="M51" s="131"/>
      <c r="N51" s="131"/>
      <c r="O51" s="132"/>
      <c r="Q51" s="130" t="s">
        <v>435</v>
      </c>
      <c r="R51" s="131"/>
      <c r="S51" s="131"/>
      <c r="T51" s="132"/>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869</v>
      </c>
      <c r="D55" s="35" t="s">
        <v>1352</v>
      </c>
      <c r="E55" s="8" t="s">
        <v>369</v>
      </c>
      <c r="G55" s="6" t="s">
        <v>366</v>
      </c>
      <c r="H55" s="35" t="s">
        <v>869</v>
      </c>
      <c r="I55" s="35" t="s">
        <v>870</v>
      </c>
      <c r="J55" s="8" t="s">
        <v>833</v>
      </c>
      <c r="L55" s="6" t="s">
        <v>366</v>
      </c>
      <c r="M55" s="35" t="s">
        <v>12</v>
      </c>
      <c r="N55" s="35" t="s">
        <v>1334</v>
      </c>
      <c r="O55" s="8" t="s">
        <v>1365</v>
      </c>
      <c r="Q55" s="6" t="s">
        <v>366</v>
      </c>
      <c r="R55" s="35" t="s">
        <v>12</v>
      </c>
      <c r="S55" s="35" t="s">
        <v>1334</v>
      </c>
      <c r="T55" s="8" t="s">
        <v>1366</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42" t="s">
        <v>1367</v>
      </c>
      <c r="C60" s="143"/>
      <c r="D60" s="171" t="s">
        <v>1368</v>
      </c>
      <c r="E60" s="172"/>
      <c r="G60" s="142" t="s">
        <v>1369</v>
      </c>
      <c r="H60" s="143"/>
      <c r="I60" s="171" t="s">
        <v>1370</v>
      </c>
      <c r="J60" s="172"/>
      <c r="L60" s="142" t="s">
        <v>1371</v>
      </c>
      <c r="M60" s="143"/>
      <c r="N60" s="171" t="s">
        <v>1372</v>
      </c>
      <c r="O60" s="172"/>
      <c r="Q60" s="142" t="s">
        <v>1373</v>
      </c>
      <c r="R60" s="143"/>
      <c r="S60" s="171" t="s">
        <v>1374</v>
      </c>
      <c r="T60" s="172"/>
    </row>
    <row r="61" spans="2:20" ht="12" customHeight="1" x14ac:dyDescent="0.15">
      <c r="B61" s="142"/>
      <c r="C61" s="143"/>
      <c r="D61" s="142"/>
      <c r="E61" s="147"/>
      <c r="G61" s="142"/>
      <c r="H61" s="143"/>
      <c r="I61" s="142"/>
      <c r="J61" s="147"/>
      <c r="L61" s="142"/>
      <c r="M61" s="143"/>
      <c r="N61" s="142"/>
      <c r="O61" s="147"/>
      <c r="Q61" s="142"/>
      <c r="R61" s="143"/>
      <c r="S61" s="142"/>
      <c r="T61" s="147"/>
    </row>
    <row r="62" spans="2:20" ht="12" customHeight="1" x14ac:dyDescent="0.15">
      <c r="B62" s="142"/>
      <c r="C62" s="143"/>
      <c r="D62" s="142"/>
      <c r="E62" s="147"/>
      <c r="G62" s="142"/>
      <c r="H62" s="143"/>
      <c r="I62" s="142"/>
      <c r="J62" s="147"/>
      <c r="L62" s="142"/>
      <c r="M62" s="143"/>
      <c r="N62" s="142"/>
      <c r="O62" s="147"/>
      <c r="Q62" s="142"/>
      <c r="R62" s="143"/>
      <c r="S62" s="142"/>
      <c r="T62" s="147"/>
    </row>
    <row r="63" spans="2:20" ht="12" customHeight="1" x14ac:dyDescent="0.15">
      <c r="B63" s="142"/>
      <c r="C63" s="143"/>
      <c r="D63" s="142"/>
      <c r="E63" s="147"/>
      <c r="G63" s="142"/>
      <c r="H63" s="143"/>
      <c r="I63" s="142"/>
      <c r="J63" s="147"/>
      <c r="L63" s="142"/>
      <c r="M63" s="143"/>
      <c r="N63" s="142"/>
      <c r="O63" s="147"/>
      <c r="Q63" s="142"/>
      <c r="R63" s="143"/>
      <c r="S63" s="142"/>
      <c r="T63" s="147"/>
    </row>
    <row r="64" spans="2:20" ht="12" customHeight="1" x14ac:dyDescent="0.15">
      <c r="B64" s="142"/>
      <c r="C64" s="143"/>
      <c r="D64" s="142"/>
      <c r="E64" s="147"/>
      <c r="G64" s="142"/>
      <c r="H64" s="143"/>
      <c r="I64" s="142"/>
      <c r="J64" s="147"/>
      <c r="L64" s="142"/>
      <c r="M64" s="143"/>
      <c r="N64" s="142"/>
      <c r="O64" s="147"/>
      <c r="Q64" s="142"/>
      <c r="R64" s="143"/>
      <c r="S64" s="142"/>
      <c r="T64" s="147"/>
    </row>
    <row r="65" spans="2:20" ht="12" customHeight="1" x14ac:dyDescent="0.15">
      <c r="B65" s="144"/>
      <c r="C65" s="145"/>
      <c r="D65" s="142"/>
      <c r="E65" s="147"/>
      <c r="G65" s="144"/>
      <c r="H65" s="145"/>
      <c r="I65" s="142"/>
      <c r="J65" s="147"/>
      <c r="L65" s="144"/>
      <c r="M65" s="145"/>
      <c r="N65" s="142"/>
      <c r="O65" s="147"/>
      <c r="Q65" s="144"/>
      <c r="R65" s="145"/>
      <c r="S65" s="142"/>
      <c r="T65" s="147"/>
    </row>
    <row r="66" spans="2:20" ht="12" customHeight="1" x14ac:dyDescent="0.15">
      <c r="B66" s="14" t="s">
        <v>385</v>
      </c>
      <c r="C66" s="18">
        <v>0</v>
      </c>
      <c r="D66" s="142"/>
      <c r="E66" s="147"/>
      <c r="G66" s="14" t="s">
        <v>385</v>
      </c>
      <c r="H66" s="18">
        <v>0</v>
      </c>
      <c r="I66" s="142"/>
      <c r="J66" s="147"/>
      <c r="L66" s="14" t="s">
        <v>385</v>
      </c>
      <c r="M66" s="18">
        <v>600</v>
      </c>
      <c r="N66" s="142"/>
      <c r="O66" s="147"/>
      <c r="Q66" s="14" t="s">
        <v>385</v>
      </c>
      <c r="R66" s="18">
        <v>800</v>
      </c>
      <c r="S66" s="142"/>
      <c r="T66" s="147"/>
    </row>
    <row r="67" spans="2:20" ht="12" customHeight="1" x14ac:dyDescent="0.15">
      <c r="B67" s="136" t="s">
        <v>1375</v>
      </c>
      <c r="C67" s="137"/>
      <c r="D67" s="137"/>
      <c r="E67" s="138"/>
      <c r="G67" s="136" t="s">
        <v>1376</v>
      </c>
      <c r="H67" s="137"/>
      <c r="I67" s="137"/>
      <c r="J67" s="138"/>
      <c r="L67" s="136" t="s">
        <v>1377</v>
      </c>
      <c r="M67" s="137"/>
      <c r="N67" s="137"/>
      <c r="O67" s="138"/>
      <c r="Q67" s="136" t="s">
        <v>1378</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405</v>
      </c>
      <c r="C77" s="131"/>
      <c r="D77" s="131"/>
      <c r="E77" s="132"/>
      <c r="G77" s="130" t="s">
        <v>391</v>
      </c>
      <c r="H77" s="131"/>
      <c r="I77" s="131"/>
      <c r="J77" s="132"/>
      <c r="L77" s="130" t="s">
        <v>391</v>
      </c>
      <c r="M77" s="131"/>
      <c r="N77" s="131"/>
      <c r="O77" s="132"/>
      <c r="Q77" s="130" t="s">
        <v>391</v>
      </c>
      <c r="R77" s="131"/>
      <c r="S77" s="131"/>
      <c r="T77" s="132"/>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1334</v>
      </c>
      <c r="E81" s="8" t="s">
        <v>1366</v>
      </c>
      <c r="G81" s="6" t="s">
        <v>366</v>
      </c>
      <c r="H81" s="35" t="s">
        <v>12</v>
      </c>
      <c r="I81" s="35" t="s">
        <v>1379</v>
      </c>
      <c r="J81" s="8" t="s">
        <v>1380</v>
      </c>
      <c r="L81" s="6" t="s">
        <v>366</v>
      </c>
      <c r="M81" s="35" t="s">
        <v>869</v>
      </c>
      <c r="N81" s="35" t="s">
        <v>1334</v>
      </c>
      <c r="O81" s="8" t="s">
        <v>3</v>
      </c>
      <c r="Q81" s="6" t="s">
        <v>366</v>
      </c>
      <c r="R81" s="35" t="s">
        <v>12</v>
      </c>
      <c r="S81" s="35" t="s">
        <v>870</v>
      </c>
      <c r="T81" s="8" t="s">
        <v>1351</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42" t="s">
        <v>1381</v>
      </c>
      <c r="C86" s="143"/>
      <c r="D86" s="171" t="s">
        <v>1382</v>
      </c>
      <c r="E86" s="172"/>
      <c r="G86" s="142" t="s">
        <v>1383</v>
      </c>
      <c r="H86" s="143"/>
      <c r="I86" s="171" t="s">
        <v>1384</v>
      </c>
      <c r="J86" s="172"/>
      <c r="L86" s="142" t="s">
        <v>1385</v>
      </c>
      <c r="M86" s="143"/>
      <c r="N86" s="171" t="s">
        <v>1386</v>
      </c>
      <c r="O86" s="172"/>
      <c r="Q86" s="142" t="s">
        <v>1387</v>
      </c>
      <c r="R86" s="143"/>
      <c r="S86" s="171" t="s">
        <v>1388</v>
      </c>
      <c r="T86" s="172"/>
    </row>
    <row r="87" spans="2:20" ht="12" customHeight="1" x14ac:dyDescent="0.15">
      <c r="B87" s="142"/>
      <c r="C87" s="143"/>
      <c r="D87" s="142"/>
      <c r="E87" s="147"/>
      <c r="G87" s="142"/>
      <c r="H87" s="143"/>
      <c r="I87" s="142"/>
      <c r="J87" s="147"/>
      <c r="L87" s="142"/>
      <c r="M87" s="143"/>
      <c r="N87" s="142"/>
      <c r="O87" s="147"/>
      <c r="Q87" s="142"/>
      <c r="R87" s="143"/>
      <c r="S87" s="142"/>
      <c r="T87" s="147"/>
    </row>
    <row r="88" spans="2:20" ht="12" customHeight="1" x14ac:dyDescent="0.15">
      <c r="B88" s="142"/>
      <c r="C88" s="143"/>
      <c r="D88" s="142"/>
      <c r="E88" s="147"/>
      <c r="G88" s="142"/>
      <c r="H88" s="143"/>
      <c r="I88" s="142"/>
      <c r="J88" s="147"/>
      <c r="L88" s="142"/>
      <c r="M88" s="143"/>
      <c r="N88" s="142"/>
      <c r="O88" s="147"/>
      <c r="Q88" s="142"/>
      <c r="R88" s="143"/>
      <c r="S88" s="142"/>
      <c r="T88" s="147"/>
    </row>
    <row r="89" spans="2:20" ht="12" customHeight="1" x14ac:dyDescent="0.15">
      <c r="B89" s="142"/>
      <c r="C89" s="143"/>
      <c r="D89" s="142"/>
      <c r="E89" s="147"/>
      <c r="G89" s="142"/>
      <c r="H89" s="143"/>
      <c r="I89" s="142"/>
      <c r="J89" s="147"/>
      <c r="L89" s="142"/>
      <c r="M89" s="143"/>
      <c r="N89" s="142"/>
      <c r="O89" s="147"/>
      <c r="Q89" s="142"/>
      <c r="R89" s="143"/>
      <c r="S89" s="142"/>
      <c r="T89" s="147"/>
    </row>
    <row r="90" spans="2:20" ht="12" customHeight="1" x14ac:dyDescent="0.15">
      <c r="B90" s="142"/>
      <c r="C90" s="143"/>
      <c r="D90" s="142"/>
      <c r="E90" s="147"/>
      <c r="G90" s="142"/>
      <c r="H90" s="143"/>
      <c r="I90" s="142"/>
      <c r="J90" s="147"/>
      <c r="L90" s="142"/>
      <c r="M90" s="143"/>
      <c r="N90" s="142"/>
      <c r="O90" s="147"/>
      <c r="Q90" s="142"/>
      <c r="R90" s="143"/>
      <c r="S90" s="142"/>
      <c r="T90" s="147"/>
    </row>
    <row r="91" spans="2:20" ht="12" customHeight="1" x14ac:dyDescent="0.15">
      <c r="B91" s="144"/>
      <c r="C91" s="145"/>
      <c r="D91" s="142"/>
      <c r="E91" s="147"/>
      <c r="G91" s="144"/>
      <c r="H91" s="145"/>
      <c r="I91" s="142"/>
      <c r="J91" s="147"/>
      <c r="L91" s="144"/>
      <c r="M91" s="145"/>
      <c r="N91" s="142"/>
      <c r="O91" s="147"/>
      <c r="Q91" s="144"/>
      <c r="R91" s="145"/>
      <c r="S91" s="142"/>
      <c r="T91" s="147"/>
    </row>
    <row r="92" spans="2:20" ht="12" customHeight="1" x14ac:dyDescent="0.15">
      <c r="B92" s="14" t="s">
        <v>385</v>
      </c>
      <c r="C92" s="18">
        <v>600</v>
      </c>
      <c r="D92" s="142"/>
      <c r="E92" s="147"/>
      <c r="G92" s="14" t="s">
        <v>385</v>
      </c>
      <c r="H92" s="18">
        <v>400</v>
      </c>
      <c r="I92" s="142"/>
      <c r="J92" s="147"/>
      <c r="L92" s="14" t="s">
        <v>385</v>
      </c>
      <c r="M92" s="18">
        <v>600</v>
      </c>
      <c r="N92" s="142"/>
      <c r="O92" s="147"/>
      <c r="Q92" s="14" t="s">
        <v>385</v>
      </c>
      <c r="R92" s="18">
        <v>600</v>
      </c>
      <c r="S92" s="142"/>
      <c r="T92" s="147"/>
    </row>
    <row r="93" spans="2:20" ht="12" customHeight="1" x14ac:dyDescent="0.15">
      <c r="B93" s="136" t="s">
        <v>1389</v>
      </c>
      <c r="C93" s="137"/>
      <c r="D93" s="137"/>
      <c r="E93" s="138"/>
      <c r="G93" s="136" t="s">
        <v>1390</v>
      </c>
      <c r="H93" s="137"/>
      <c r="I93" s="137"/>
      <c r="J93" s="138"/>
      <c r="L93" s="136" t="s">
        <v>1391</v>
      </c>
      <c r="M93" s="137"/>
      <c r="N93" s="137"/>
      <c r="O93" s="138"/>
      <c r="Q93" s="136" t="s">
        <v>1392</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388</v>
      </c>
      <c r="C103" s="131"/>
      <c r="D103" s="131"/>
      <c r="E103" s="132"/>
      <c r="G103" s="130" t="s">
        <v>465</v>
      </c>
      <c r="H103" s="131"/>
      <c r="I103" s="131"/>
      <c r="J103" s="132"/>
      <c r="L103" s="130" t="s">
        <v>584</v>
      </c>
      <c r="M103" s="131"/>
      <c r="N103" s="131"/>
      <c r="O103" s="132"/>
      <c r="Q103" s="130" t="s">
        <v>391</v>
      </c>
      <c r="R103" s="131"/>
      <c r="S103" s="131"/>
      <c r="T103" s="132"/>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869</v>
      </c>
      <c r="D107" s="35" t="s">
        <v>870</v>
      </c>
      <c r="E107" s="8" t="s">
        <v>782</v>
      </c>
      <c r="G107" s="6" t="s">
        <v>366</v>
      </c>
      <c r="H107" s="35" t="s">
        <v>12</v>
      </c>
      <c r="I107" s="35" t="s">
        <v>1352</v>
      </c>
      <c r="J107" s="8" t="s">
        <v>1351</v>
      </c>
      <c r="L107" s="6" t="s">
        <v>366</v>
      </c>
      <c r="M107" s="35" t="s">
        <v>869</v>
      </c>
      <c r="N107" s="35" t="s">
        <v>870</v>
      </c>
      <c r="O107" s="8" t="s">
        <v>1393</v>
      </c>
      <c r="Q107" s="24" t="s">
        <v>366</v>
      </c>
      <c r="R107" s="38" t="s">
        <v>12</v>
      </c>
      <c r="S107" s="38" t="s">
        <v>870</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42" t="s">
        <v>1394</v>
      </c>
      <c r="C112" s="143"/>
      <c r="D112" s="171" t="s">
        <v>1395</v>
      </c>
      <c r="E112" s="172"/>
      <c r="G112" s="142" t="s">
        <v>1396</v>
      </c>
      <c r="H112" s="143"/>
      <c r="I112" s="171" t="s">
        <v>1397</v>
      </c>
      <c r="J112" s="172"/>
      <c r="L112" s="142" t="s">
        <v>1398</v>
      </c>
      <c r="M112" s="143"/>
      <c r="N112" s="171" t="s">
        <v>1399</v>
      </c>
      <c r="O112" s="172"/>
      <c r="Q112" s="142" t="s">
        <v>1400</v>
      </c>
      <c r="R112" s="146"/>
      <c r="S112" s="171" t="s">
        <v>1401</v>
      </c>
      <c r="T112" s="172"/>
    </row>
    <row r="113" spans="2:20" ht="12" customHeight="1" x14ac:dyDescent="0.15">
      <c r="B113" s="142"/>
      <c r="C113" s="143"/>
      <c r="D113" s="142"/>
      <c r="E113" s="147"/>
      <c r="G113" s="142"/>
      <c r="H113" s="143"/>
      <c r="I113" s="142"/>
      <c r="J113" s="147"/>
      <c r="L113" s="142"/>
      <c r="M113" s="143"/>
      <c r="N113" s="142"/>
      <c r="O113" s="147"/>
      <c r="Q113" s="142"/>
      <c r="R113" s="146"/>
      <c r="S113" s="142"/>
      <c r="T113" s="147"/>
    </row>
    <row r="114" spans="2:20" ht="12" customHeight="1" x14ac:dyDescent="0.15">
      <c r="B114" s="142"/>
      <c r="C114" s="143"/>
      <c r="D114" s="142"/>
      <c r="E114" s="147"/>
      <c r="G114" s="142"/>
      <c r="H114" s="143"/>
      <c r="I114" s="142"/>
      <c r="J114" s="147"/>
      <c r="L114" s="142"/>
      <c r="M114" s="143"/>
      <c r="N114" s="142"/>
      <c r="O114" s="147"/>
      <c r="Q114" s="142"/>
      <c r="R114" s="146"/>
      <c r="S114" s="142"/>
      <c r="T114" s="147"/>
    </row>
    <row r="115" spans="2:20" ht="12" customHeight="1" x14ac:dyDescent="0.15">
      <c r="B115" s="142"/>
      <c r="C115" s="143"/>
      <c r="D115" s="142"/>
      <c r="E115" s="147"/>
      <c r="G115" s="142"/>
      <c r="H115" s="143"/>
      <c r="I115" s="142"/>
      <c r="J115" s="147"/>
      <c r="L115" s="142"/>
      <c r="M115" s="143"/>
      <c r="N115" s="142"/>
      <c r="O115" s="147"/>
      <c r="Q115" s="142"/>
      <c r="R115" s="146"/>
      <c r="S115" s="142"/>
      <c r="T115" s="147"/>
    </row>
    <row r="116" spans="2:20" ht="12" customHeight="1" x14ac:dyDescent="0.15">
      <c r="B116" s="142"/>
      <c r="C116" s="143"/>
      <c r="D116" s="142"/>
      <c r="E116" s="147"/>
      <c r="G116" s="142"/>
      <c r="H116" s="143"/>
      <c r="I116" s="142"/>
      <c r="J116" s="147"/>
      <c r="L116" s="142"/>
      <c r="M116" s="143"/>
      <c r="N116" s="142"/>
      <c r="O116" s="147"/>
      <c r="Q116" s="142"/>
      <c r="R116" s="146"/>
      <c r="S116" s="142"/>
      <c r="T116" s="147"/>
    </row>
    <row r="117" spans="2:20" ht="12" customHeight="1" x14ac:dyDescent="0.15">
      <c r="B117" s="144"/>
      <c r="C117" s="145"/>
      <c r="D117" s="142"/>
      <c r="E117" s="147"/>
      <c r="G117" s="144"/>
      <c r="H117" s="145"/>
      <c r="I117" s="142"/>
      <c r="J117" s="147"/>
      <c r="L117" s="144"/>
      <c r="M117" s="145"/>
      <c r="N117" s="142"/>
      <c r="O117" s="147"/>
      <c r="Q117" s="144"/>
      <c r="R117" s="145"/>
      <c r="S117" s="142"/>
      <c r="T117" s="147"/>
    </row>
    <row r="118" spans="2:20" ht="12" customHeight="1" x14ac:dyDescent="0.15">
      <c r="B118" s="14" t="s">
        <v>385</v>
      </c>
      <c r="C118" s="18">
        <v>4200</v>
      </c>
      <c r="D118" s="142"/>
      <c r="E118" s="147"/>
      <c r="G118" s="14" t="s">
        <v>385</v>
      </c>
      <c r="H118" s="18">
        <v>600</v>
      </c>
      <c r="I118" s="142"/>
      <c r="J118" s="147"/>
      <c r="L118" s="14" t="s">
        <v>385</v>
      </c>
      <c r="M118" s="18">
        <v>500</v>
      </c>
      <c r="N118" s="142"/>
      <c r="O118" s="147"/>
      <c r="Q118" s="30" t="s">
        <v>385</v>
      </c>
      <c r="R118" s="34">
        <v>100</v>
      </c>
      <c r="S118" s="142"/>
      <c r="T118" s="147"/>
    </row>
    <row r="119" spans="2:20" ht="12" customHeight="1" x14ac:dyDescent="0.15">
      <c r="B119" s="136" t="s">
        <v>1402</v>
      </c>
      <c r="C119" s="137"/>
      <c r="D119" s="137"/>
      <c r="E119" s="138"/>
      <c r="G119" s="136" t="s">
        <v>1403</v>
      </c>
      <c r="H119" s="137"/>
      <c r="I119" s="137"/>
      <c r="J119" s="138"/>
      <c r="L119" s="136" t="s">
        <v>1404</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480</v>
      </c>
      <c r="C129" s="131"/>
      <c r="D129" s="131"/>
      <c r="E129" s="132"/>
      <c r="G129" s="130" t="s">
        <v>480</v>
      </c>
      <c r="H129" s="131"/>
      <c r="I129" s="131"/>
      <c r="J129" s="132"/>
      <c r="L129" s="130" t="s">
        <v>480</v>
      </c>
      <c r="M129" s="131"/>
      <c r="N129" s="131"/>
      <c r="O129" s="132"/>
      <c r="Q129" s="130" t="s">
        <v>480</v>
      </c>
      <c r="R129" s="131"/>
      <c r="S129" s="131"/>
      <c r="T129" s="132"/>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870</v>
      </c>
      <c r="E133" s="39" t="s">
        <v>1023</v>
      </c>
      <c r="G133" s="24" t="s">
        <v>366</v>
      </c>
      <c r="H133" s="35" t="s">
        <v>12</v>
      </c>
      <c r="I133" s="35" t="s">
        <v>1334</v>
      </c>
      <c r="J133" s="8" t="s">
        <v>1405</v>
      </c>
      <c r="L133" s="24" t="s">
        <v>366</v>
      </c>
      <c r="M133" s="35" t="s">
        <v>12</v>
      </c>
      <c r="N133" s="35" t="s">
        <v>1379</v>
      </c>
      <c r="O133" s="8" t="s">
        <v>1406</v>
      </c>
      <c r="Q133" s="62" t="s">
        <v>366</v>
      </c>
      <c r="R133" s="35" t="s">
        <v>12</v>
      </c>
      <c r="S133" s="35" t="s">
        <v>1334</v>
      </c>
      <c r="T133" s="63" t="s">
        <v>1407</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42" t="s">
        <v>1408</v>
      </c>
      <c r="C138" s="146"/>
      <c r="D138" s="171" t="s">
        <v>1409</v>
      </c>
      <c r="E138" s="172"/>
      <c r="G138" s="142" t="s">
        <v>1410</v>
      </c>
      <c r="H138" s="146"/>
      <c r="I138" s="171" t="s">
        <v>1411</v>
      </c>
      <c r="J138" s="172"/>
      <c r="L138" s="142" t="s">
        <v>1412</v>
      </c>
      <c r="M138" s="146"/>
      <c r="N138" s="171" t="s">
        <v>1413</v>
      </c>
      <c r="O138" s="172"/>
      <c r="Q138" s="197" t="s">
        <v>1414</v>
      </c>
      <c r="R138" s="198"/>
      <c r="S138" s="171" t="s">
        <v>1415</v>
      </c>
      <c r="T138" s="172"/>
    </row>
    <row r="139" spans="2:20" ht="12" customHeight="1" x14ac:dyDescent="0.15">
      <c r="B139" s="142"/>
      <c r="C139" s="146"/>
      <c r="D139" s="142"/>
      <c r="E139" s="147"/>
      <c r="G139" s="142"/>
      <c r="H139" s="146"/>
      <c r="I139" s="142"/>
      <c r="J139" s="147"/>
      <c r="L139" s="142"/>
      <c r="M139" s="146"/>
      <c r="N139" s="142"/>
      <c r="O139" s="147"/>
      <c r="Q139" s="197"/>
      <c r="R139" s="198"/>
      <c r="S139" s="142"/>
      <c r="T139" s="147"/>
    </row>
    <row r="140" spans="2:20" ht="12" customHeight="1" x14ac:dyDescent="0.15">
      <c r="B140" s="142"/>
      <c r="C140" s="146"/>
      <c r="D140" s="142"/>
      <c r="E140" s="147"/>
      <c r="G140" s="142"/>
      <c r="H140" s="146"/>
      <c r="I140" s="142"/>
      <c r="J140" s="147"/>
      <c r="L140" s="142"/>
      <c r="M140" s="146"/>
      <c r="N140" s="142"/>
      <c r="O140" s="147"/>
      <c r="Q140" s="197"/>
      <c r="R140" s="198"/>
      <c r="S140" s="142"/>
      <c r="T140" s="147"/>
    </row>
    <row r="141" spans="2:20" ht="12" customHeight="1" x14ac:dyDescent="0.15">
      <c r="B141" s="142"/>
      <c r="C141" s="146"/>
      <c r="D141" s="142"/>
      <c r="E141" s="147"/>
      <c r="G141" s="142"/>
      <c r="H141" s="146"/>
      <c r="I141" s="142"/>
      <c r="J141" s="147"/>
      <c r="L141" s="142"/>
      <c r="M141" s="146"/>
      <c r="N141" s="142"/>
      <c r="O141" s="147"/>
      <c r="Q141" s="197"/>
      <c r="R141" s="198"/>
      <c r="S141" s="142"/>
      <c r="T141" s="147"/>
    </row>
    <row r="142" spans="2:20" ht="12" customHeight="1" x14ac:dyDescent="0.15">
      <c r="B142" s="142"/>
      <c r="C142" s="146"/>
      <c r="D142" s="142"/>
      <c r="E142" s="147"/>
      <c r="G142" s="142"/>
      <c r="H142" s="146"/>
      <c r="I142" s="142"/>
      <c r="J142" s="147"/>
      <c r="L142" s="142"/>
      <c r="M142" s="146"/>
      <c r="N142" s="142"/>
      <c r="O142" s="147"/>
      <c r="Q142" s="197"/>
      <c r="R142" s="198"/>
      <c r="S142" s="142"/>
      <c r="T142" s="147"/>
    </row>
    <row r="143" spans="2:20" ht="12" customHeight="1" x14ac:dyDescent="0.15">
      <c r="B143" s="144"/>
      <c r="C143" s="145"/>
      <c r="D143" s="142"/>
      <c r="E143" s="147"/>
      <c r="G143" s="144"/>
      <c r="H143" s="145"/>
      <c r="I143" s="142"/>
      <c r="J143" s="147"/>
      <c r="L143" s="144"/>
      <c r="M143" s="145"/>
      <c r="N143" s="142"/>
      <c r="O143" s="147"/>
      <c r="Q143" s="197"/>
      <c r="R143" s="198"/>
      <c r="S143" s="142"/>
      <c r="T143" s="147"/>
    </row>
    <row r="144" spans="2:20" ht="12" customHeight="1" x14ac:dyDescent="0.15">
      <c r="B144" s="30" t="s">
        <v>385</v>
      </c>
      <c r="C144" s="34">
        <v>600</v>
      </c>
      <c r="D144" s="142"/>
      <c r="E144" s="147"/>
      <c r="G144" s="30" t="s">
        <v>385</v>
      </c>
      <c r="H144" s="34">
        <v>1500</v>
      </c>
      <c r="I144" s="142"/>
      <c r="J144" s="147"/>
      <c r="L144" s="30" t="s">
        <v>385</v>
      </c>
      <c r="M144" s="34">
        <v>1200</v>
      </c>
      <c r="N144" s="142"/>
      <c r="O144" s="147"/>
      <c r="Q144" s="67" t="s">
        <v>385</v>
      </c>
      <c r="R144" s="69">
        <v>0</v>
      </c>
      <c r="S144" s="142"/>
      <c r="T144" s="147"/>
    </row>
    <row r="145" spans="2:20" ht="12" customHeight="1" x14ac:dyDescent="0.15">
      <c r="B145" s="136" t="s">
        <v>478</v>
      </c>
      <c r="C145" s="137"/>
      <c r="D145" s="137"/>
      <c r="E145" s="138"/>
      <c r="G145" s="136" t="s">
        <v>1416</v>
      </c>
      <c r="H145" s="137"/>
      <c r="I145" s="137"/>
      <c r="J145" s="138"/>
      <c r="L145" s="136" t="s">
        <v>1417</v>
      </c>
      <c r="M145" s="137"/>
      <c r="N145" s="137"/>
      <c r="O145" s="138"/>
      <c r="Q145" s="136" t="s">
        <v>1418</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655</v>
      </c>
      <c r="C155" s="131"/>
      <c r="D155" s="131"/>
      <c r="E155" s="132"/>
      <c r="G155" s="130" t="s">
        <v>1419</v>
      </c>
      <c r="H155" s="131"/>
      <c r="I155" s="131"/>
      <c r="J155" s="132"/>
      <c r="L155" s="130" t="s">
        <v>1420</v>
      </c>
      <c r="M155" s="131"/>
      <c r="N155" s="131"/>
      <c r="O155" s="132"/>
      <c r="Q155" s="133" t="s">
        <v>1150</v>
      </c>
      <c r="R155" s="134"/>
      <c r="S155" s="134"/>
      <c r="T155" s="135"/>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869</v>
      </c>
      <c r="D159" s="35" t="s">
        <v>1334</v>
      </c>
      <c r="E159" s="8" t="s">
        <v>3</v>
      </c>
      <c r="G159" s="6" t="s">
        <v>366</v>
      </c>
      <c r="H159" s="35" t="s">
        <v>869</v>
      </c>
      <c r="I159" s="35" t="s">
        <v>1352</v>
      </c>
      <c r="J159" s="8" t="s">
        <v>1</v>
      </c>
      <c r="L159" s="24" t="s">
        <v>366</v>
      </c>
      <c r="M159" s="35" t="s">
        <v>869</v>
      </c>
      <c r="N159" s="35" t="s">
        <v>1352</v>
      </c>
      <c r="O159" s="8" t="s">
        <v>1</v>
      </c>
      <c r="Q159" s="24" t="s">
        <v>366</v>
      </c>
      <c r="R159" s="35" t="s">
        <v>869</v>
      </c>
      <c r="S159" s="35" t="s">
        <v>870</v>
      </c>
      <c r="T159" s="8" t="s">
        <v>1421</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42" t="s">
        <v>1422</v>
      </c>
      <c r="C164" s="146"/>
      <c r="D164" s="171" t="s">
        <v>1423</v>
      </c>
      <c r="E164" s="172"/>
      <c r="G164" s="142" t="s">
        <v>1424</v>
      </c>
      <c r="H164" s="143"/>
      <c r="I164" s="171" t="s">
        <v>1425</v>
      </c>
      <c r="J164" s="172"/>
      <c r="L164" s="142" t="s">
        <v>1426</v>
      </c>
      <c r="M164" s="146"/>
      <c r="N164" s="171" t="s">
        <v>1427</v>
      </c>
      <c r="O164" s="172"/>
      <c r="Q164" s="142" t="s">
        <v>1428</v>
      </c>
      <c r="R164" s="146"/>
      <c r="S164" s="171" t="s">
        <v>1429</v>
      </c>
      <c r="T164" s="172"/>
    </row>
    <row r="165" spans="2:20" ht="12" customHeight="1" x14ac:dyDescent="0.15">
      <c r="B165" s="142"/>
      <c r="C165" s="146"/>
      <c r="D165" s="142"/>
      <c r="E165" s="147"/>
      <c r="G165" s="142"/>
      <c r="H165" s="143"/>
      <c r="I165" s="142"/>
      <c r="J165" s="147"/>
      <c r="L165" s="142"/>
      <c r="M165" s="146"/>
      <c r="N165" s="142"/>
      <c r="O165" s="147"/>
      <c r="Q165" s="142"/>
      <c r="R165" s="146"/>
      <c r="S165" s="142"/>
      <c r="T165" s="147"/>
    </row>
    <row r="166" spans="2:20" ht="12" customHeight="1" x14ac:dyDescent="0.15">
      <c r="B166" s="142"/>
      <c r="C166" s="146"/>
      <c r="D166" s="142"/>
      <c r="E166" s="147"/>
      <c r="G166" s="142"/>
      <c r="H166" s="143"/>
      <c r="I166" s="142"/>
      <c r="J166" s="147"/>
      <c r="L166" s="142"/>
      <c r="M166" s="146"/>
      <c r="N166" s="142"/>
      <c r="O166" s="147"/>
      <c r="Q166" s="142"/>
      <c r="R166" s="146"/>
      <c r="S166" s="142"/>
      <c r="T166" s="147"/>
    </row>
    <row r="167" spans="2:20" ht="12" customHeight="1" x14ac:dyDescent="0.15">
      <c r="B167" s="142"/>
      <c r="C167" s="146"/>
      <c r="D167" s="142"/>
      <c r="E167" s="147"/>
      <c r="G167" s="142"/>
      <c r="H167" s="143"/>
      <c r="I167" s="142"/>
      <c r="J167" s="147"/>
      <c r="L167" s="142"/>
      <c r="M167" s="146"/>
      <c r="N167" s="142"/>
      <c r="O167" s="147"/>
      <c r="Q167" s="142"/>
      <c r="R167" s="146"/>
      <c r="S167" s="142"/>
      <c r="T167" s="147"/>
    </row>
    <row r="168" spans="2:20" ht="12" customHeight="1" x14ac:dyDescent="0.15">
      <c r="B168" s="142"/>
      <c r="C168" s="146"/>
      <c r="D168" s="142"/>
      <c r="E168" s="147"/>
      <c r="G168" s="142"/>
      <c r="H168" s="143"/>
      <c r="I168" s="142"/>
      <c r="J168" s="147"/>
      <c r="L168" s="142"/>
      <c r="M168" s="146"/>
      <c r="N168" s="142"/>
      <c r="O168" s="147"/>
      <c r="Q168" s="142"/>
      <c r="R168" s="146"/>
      <c r="S168" s="142"/>
      <c r="T168" s="147"/>
    </row>
    <row r="169" spans="2:20" ht="12" customHeight="1" x14ac:dyDescent="0.15">
      <c r="B169" s="144"/>
      <c r="C169" s="145"/>
      <c r="D169" s="142"/>
      <c r="E169" s="147"/>
      <c r="G169" s="144"/>
      <c r="H169" s="145"/>
      <c r="I169" s="142"/>
      <c r="J169" s="147"/>
      <c r="L169" s="144"/>
      <c r="M169" s="145"/>
      <c r="N169" s="142"/>
      <c r="O169" s="147"/>
      <c r="Q169" s="144"/>
      <c r="R169" s="145"/>
      <c r="S169" s="142"/>
      <c r="T169" s="147"/>
    </row>
    <row r="170" spans="2:20" ht="12" customHeight="1" x14ac:dyDescent="0.15">
      <c r="B170" s="30" t="s">
        <v>385</v>
      </c>
      <c r="C170" s="34">
        <v>0</v>
      </c>
      <c r="D170" s="142"/>
      <c r="E170" s="147"/>
      <c r="G170" s="14" t="s">
        <v>385</v>
      </c>
      <c r="H170" s="18">
        <v>600</v>
      </c>
      <c r="I170" s="142"/>
      <c r="J170" s="147"/>
      <c r="L170" s="30" t="s">
        <v>385</v>
      </c>
      <c r="M170" s="34">
        <v>800</v>
      </c>
      <c r="N170" s="142"/>
      <c r="O170" s="147"/>
      <c r="Q170" s="30" t="s">
        <v>385</v>
      </c>
      <c r="R170" s="34">
        <v>0</v>
      </c>
      <c r="S170" s="142"/>
      <c r="T170" s="147"/>
    </row>
    <row r="171" spans="2:20" ht="12" customHeight="1" x14ac:dyDescent="0.15">
      <c r="B171" s="136" t="s">
        <v>478</v>
      </c>
      <c r="C171" s="137"/>
      <c r="D171" s="137"/>
      <c r="E171" s="138"/>
      <c r="G171" s="136" t="s">
        <v>478</v>
      </c>
      <c r="H171" s="137"/>
      <c r="I171" s="137"/>
      <c r="J171" s="138"/>
      <c r="L171" s="136" t="s">
        <v>478</v>
      </c>
      <c r="M171" s="137"/>
      <c r="N171" s="137"/>
      <c r="O171" s="138"/>
      <c r="Q171" s="136" t="s">
        <v>1430</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1431</v>
      </c>
      <c r="C181" s="131"/>
      <c r="D181" s="131"/>
      <c r="E181" s="132"/>
      <c r="G181" s="130" t="s">
        <v>1432</v>
      </c>
      <c r="H181" s="131"/>
      <c r="I181" s="131"/>
      <c r="J181" s="132"/>
      <c r="L181" s="130" t="s">
        <v>1433</v>
      </c>
      <c r="M181" s="131"/>
      <c r="N181" s="131"/>
      <c r="O181" s="132"/>
      <c r="Q181" s="133" t="s">
        <v>1150</v>
      </c>
      <c r="R181" s="134"/>
      <c r="S181" s="134"/>
      <c r="T181" s="135"/>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1379</v>
      </c>
      <c r="E185" s="8" t="s">
        <v>1434</v>
      </c>
      <c r="G185" s="24" t="s">
        <v>366</v>
      </c>
      <c r="H185" s="35" t="s">
        <v>869</v>
      </c>
      <c r="I185" s="35" t="s">
        <v>870</v>
      </c>
      <c r="J185" s="8" t="s">
        <v>1435</v>
      </c>
      <c r="L185" s="46" t="s">
        <v>366</v>
      </c>
      <c r="M185" s="47" t="s">
        <v>12</v>
      </c>
      <c r="N185" s="47" t="s">
        <v>870</v>
      </c>
      <c r="O185" s="48" t="s">
        <v>1436</v>
      </c>
      <c r="Q185" s="46" t="s">
        <v>366</v>
      </c>
      <c r="R185" s="47" t="s">
        <v>12</v>
      </c>
      <c r="S185" s="47" t="s">
        <v>870</v>
      </c>
      <c r="T185" s="48" t="s">
        <v>783</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697</v>
      </c>
      <c r="S189" s="57" t="s">
        <v>377</v>
      </c>
      <c r="T189" s="58">
        <f>R188</f>
        <v>3500</v>
      </c>
    </row>
    <row r="190" spans="2:20" ht="12" customHeight="1" x14ac:dyDescent="0.15">
      <c r="B190" s="142" t="s">
        <v>1437</v>
      </c>
      <c r="C190" s="146"/>
      <c r="D190" s="171" t="s">
        <v>1438</v>
      </c>
      <c r="E190" s="172"/>
      <c r="G190" s="142" t="s">
        <v>1439</v>
      </c>
      <c r="H190" s="146"/>
      <c r="I190" s="171" t="s">
        <v>1440</v>
      </c>
      <c r="J190" s="172"/>
      <c r="L190" s="169" t="s">
        <v>1441</v>
      </c>
      <c r="M190" s="165"/>
      <c r="N190" s="217" t="s">
        <v>1442</v>
      </c>
      <c r="O190" s="218"/>
      <c r="Q190" s="169" t="s">
        <v>1443</v>
      </c>
      <c r="R190" s="165"/>
      <c r="S190" s="217" t="s">
        <v>1444</v>
      </c>
      <c r="T190" s="218"/>
    </row>
    <row r="191" spans="2:20" ht="12" customHeight="1" x14ac:dyDescent="0.15">
      <c r="B191" s="142"/>
      <c r="C191" s="146"/>
      <c r="D191" s="142"/>
      <c r="E191" s="147"/>
      <c r="G191" s="142"/>
      <c r="H191" s="146"/>
      <c r="I191" s="142"/>
      <c r="J191" s="147"/>
      <c r="L191" s="169"/>
      <c r="M191" s="165"/>
      <c r="N191" s="169"/>
      <c r="O191" s="166"/>
      <c r="Q191" s="169"/>
      <c r="R191" s="165"/>
      <c r="S191" s="169"/>
      <c r="T191" s="166"/>
    </row>
    <row r="192" spans="2:20" ht="12" customHeight="1" x14ac:dyDescent="0.15">
      <c r="B192" s="142"/>
      <c r="C192" s="146"/>
      <c r="D192" s="142"/>
      <c r="E192" s="147"/>
      <c r="G192" s="142"/>
      <c r="H192" s="146"/>
      <c r="I192" s="142"/>
      <c r="J192" s="147"/>
      <c r="L192" s="169"/>
      <c r="M192" s="165"/>
      <c r="N192" s="169"/>
      <c r="O192" s="166"/>
      <c r="Q192" s="169"/>
      <c r="R192" s="165"/>
      <c r="S192" s="169"/>
      <c r="T192" s="166"/>
    </row>
    <row r="193" spans="2:20" ht="12" customHeight="1" x14ac:dyDescent="0.15">
      <c r="B193" s="142"/>
      <c r="C193" s="146"/>
      <c r="D193" s="142"/>
      <c r="E193" s="147"/>
      <c r="G193" s="142"/>
      <c r="H193" s="146"/>
      <c r="I193" s="142"/>
      <c r="J193" s="147"/>
      <c r="L193" s="169"/>
      <c r="M193" s="165"/>
      <c r="N193" s="169"/>
      <c r="O193" s="166"/>
      <c r="Q193" s="169"/>
      <c r="R193" s="165"/>
      <c r="S193" s="169"/>
      <c r="T193" s="166"/>
    </row>
    <row r="194" spans="2:20" ht="12" customHeight="1" x14ac:dyDescent="0.15">
      <c r="B194" s="142"/>
      <c r="C194" s="146"/>
      <c r="D194" s="142"/>
      <c r="E194" s="147"/>
      <c r="G194" s="142"/>
      <c r="H194" s="146"/>
      <c r="I194" s="142"/>
      <c r="J194" s="147"/>
      <c r="L194" s="169"/>
      <c r="M194" s="165"/>
      <c r="N194" s="169"/>
      <c r="O194" s="166"/>
      <c r="Q194" s="169"/>
      <c r="R194" s="165"/>
      <c r="S194" s="169"/>
      <c r="T194" s="166"/>
    </row>
    <row r="195" spans="2:20" ht="12" customHeight="1" x14ac:dyDescent="0.15">
      <c r="B195" s="144"/>
      <c r="C195" s="145"/>
      <c r="D195" s="142"/>
      <c r="E195" s="147"/>
      <c r="G195" s="144"/>
      <c r="H195" s="145"/>
      <c r="I195" s="142"/>
      <c r="J195" s="147"/>
      <c r="L195" s="170"/>
      <c r="M195" s="167"/>
      <c r="N195" s="169"/>
      <c r="O195" s="166"/>
      <c r="Q195" s="170"/>
      <c r="R195" s="167"/>
      <c r="S195" s="169"/>
      <c r="T195" s="166"/>
    </row>
    <row r="196" spans="2:20" ht="12" customHeight="1" x14ac:dyDescent="0.15">
      <c r="B196" s="30" t="s">
        <v>385</v>
      </c>
      <c r="C196" s="34">
        <v>900</v>
      </c>
      <c r="D196" s="142"/>
      <c r="E196" s="147"/>
      <c r="G196" s="30" t="s">
        <v>385</v>
      </c>
      <c r="H196" s="34">
        <v>2900</v>
      </c>
      <c r="I196" s="142"/>
      <c r="J196" s="147"/>
      <c r="L196" s="55" t="s">
        <v>385</v>
      </c>
      <c r="M196" s="70">
        <v>1200</v>
      </c>
      <c r="N196" s="169"/>
      <c r="O196" s="166"/>
      <c r="Q196" s="55" t="s">
        <v>385</v>
      </c>
      <c r="R196" s="70">
        <v>3000</v>
      </c>
      <c r="S196" s="169"/>
      <c r="T196" s="166"/>
    </row>
    <row r="197" spans="2:20" ht="12" customHeight="1" x14ac:dyDescent="0.15">
      <c r="B197" s="136" t="s">
        <v>1445</v>
      </c>
      <c r="C197" s="137"/>
      <c r="D197" s="137"/>
      <c r="E197" s="138"/>
      <c r="G197" s="136" t="s">
        <v>1446</v>
      </c>
      <c r="H197" s="137"/>
      <c r="I197" s="137"/>
      <c r="J197" s="138"/>
      <c r="L197" s="159" t="s">
        <v>478</v>
      </c>
      <c r="M197" s="160"/>
      <c r="N197" s="160"/>
      <c r="O197" s="161"/>
      <c r="Q197" s="159" t="s">
        <v>1447</v>
      </c>
      <c r="R197" s="160"/>
      <c r="S197" s="160"/>
      <c r="T197" s="161"/>
    </row>
    <row r="198" spans="2:20" ht="12" customHeight="1" x14ac:dyDescent="0.15">
      <c r="B198" s="139"/>
      <c r="C198" s="140"/>
      <c r="D198" s="140"/>
      <c r="E198" s="141"/>
      <c r="G198" s="139"/>
      <c r="H198" s="140"/>
      <c r="I198" s="140"/>
      <c r="J198" s="141"/>
      <c r="L198" s="162"/>
      <c r="M198" s="163"/>
      <c r="N198" s="163"/>
      <c r="O198" s="164"/>
      <c r="Q198" s="162"/>
      <c r="R198" s="163"/>
      <c r="S198" s="163"/>
      <c r="T198" s="164"/>
    </row>
    <row r="199" spans="2:20" ht="12" customHeight="1" x14ac:dyDescent="0.15">
      <c r="B199" s="139"/>
      <c r="C199" s="140"/>
      <c r="D199" s="140"/>
      <c r="E199" s="141"/>
      <c r="G199" s="139"/>
      <c r="H199" s="140"/>
      <c r="I199" s="140"/>
      <c r="J199" s="141"/>
      <c r="L199" s="162"/>
      <c r="M199" s="163"/>
      <c r="N199" s="163"/>
      <c r="O199" s="164"/>
      <c r="Q199" s="162"/>
      <c r="R199" s="163"/>
      <c r="S199" s="163"/>
      <c r="T199" s="164"/>
    </row>
    <row r="200" spans="2:20" ht="12" customHeight="1" x14ac:dyDescent="0.15">
      <c r="B200" s="139"/>
      <c r="C200" s="140"/>
      <c r="D200" s="140"/>
      <c r="E200" s="141"/>
      <c r="G200" s="139"/>
      <c r="H200" s="140"/>
      <c r="I200" s="140"/>
      <c r="J200" s="141"/>
      <c r="L200" s="162"/>
      <c r="M200" s="163"/>
      <c r="N200" s="163"/>
      <c r="O200" s="164"/>
      <c r="Q200" s="162"/>
      <c r="R200" s="163"/>
      <c r="S200" s="163"/>
      <c r="T200" s="164"/>
    </row>
    <row r="201" spans="2:20" ht="12" customHeight="1" x14ac:dyDescent="0.15">
      <c r="B201" s="139"/>
      <c r="C201" s="140"/>
      <c r="D201" s="140"/>
      <c r="E201" s="141"/>
      <c r="G201" s="139"/>
      <c r="H201" s="140"/>
      <c r="I201" s="140"/>
      <c r="J201" s="141"/>
      <c r="L201" s="162"/>
      <c r="M201" s="163"/>
      <c r="N201" s="163"/>
      <c r="O201" s="164"/>
      <c r="Q201" s="162"/>
      <c r="R201" s="163"/>
      <c r="S201" s="163"/>
      <c r="T201" s="164"/>
    </row>
    <row r="202" spans="2:20" ht="12" customHeight="1" x14ac:dyDescent="0.15">
      <c r="B202" s="139"/>
      <c r="C202" s="140"/>
      <c r="D202" s="140"/>
      <c r="E202" s="141"/>
      <c r="G202" s="139"/>
      <c r="H202" s="140"/>
      <c r="I202" s="140"/>
      <c r="J202" s="141"/>
      <c r="L202" s="162"/>
      <c r="M202" s="163"/>
      <c r="N202" s="163"/>
      <c r="O202" s="164"/>
      <c r="Q202" s="162"/>
      <c r="R202" s="163"/>
      <c r="S202" s="163"/>
      <c r="T202" s="164"/>
    </row>
    <row r="203" spans="2:20" ht="12" customHeight="1" x14ac:dyDescent="0.15">
      <c r="B203" s="139"/>
      <c r="C203" s="140"/>
      <c r="D203" s="140"/>
      <c r="E203" s="141"/>
      <c r="G203" s="139"/>
      <c r="H203" s="140"/>
      <c r="I203" s="140"/>
      <c r="J203" s="141"/>
      <c r="L203" s="162"/>
      <c r="M203" s="163"/>
      <c r="N203" s="163"/>
      <c r="O203" s="164"/>
      <c r="Q203" s="162"/>
      <c r="R203" s="163"/>
      <c r="S203" s="163"/>
      <c r="T203" s="164"/>
    </row>
    <row r="204" spans="2:20" ht="12" customHeight="1" x14ac:dyDescent="0.15">
      <c r="B204" s="139"/>
      <c r="C204" s="140"/>
      <c r="D204" s="140"/>
      <c r="E204" s="141"/>
      <c r="G204" s="139"/>
      <c r="H204" s="140"/>
      <c r="I204" s="140"/>
      <c r="J204" s="141"/>
      <c r="L204" s="162"/>
      <c r="M204" s="163"/>
      <c r="N204" s="163"/>
      <c r="O204" s="164"/>
      <c r="Q204" s="162"/>
      <c r="R204" s="163"/>
      <c r="S204" s="163"/>
      <c r="T204" s="164"/>
    </row>
    <row r="205" spans="2:20" ht="12" customHeight="1" x14ac:dyDescent="0.15">
      <c r="B205" s="139"/>
      <c r="C205" s="140"/>
      <c r="D205" s="140"/>
      <c r="E205" s="141"/>
      <c r="G205" s="139"/>
      <c r="H205" s="140"/>
      <c r="I205" s="140"/>
      <c r="J205" s="141"/>
      <c r="L205" s="162"/>
      <c r="M205" s="163"/>
      <c r="N205" s="163"/>
      <c r="O205" s="164"/>
      <c r="Q205" s="162"/>
      <c r="R205" s="163"/>
      <c r="S205" s="163"/>
      <c r="T205" s="164"/>
    </row>
    <row r="206" spans="2:20" ht="12" customHeight="1" x14ac:dyDescent="0.15">
      <c r="B206" s="139"/>
      <c r="C206" s="140"/>
      <c r="D206" s="140"/>
      <c r="E206" s="141"/>
      <c r="G206" s="139"/>
      <c r="H206" s="140"/>
      <c r="I206" s="140"/>
      <c r="J206" s="141"/>
      <c r="L206" s="162"/>
      <c r="M206" s="163"/>
      <c r="N206" s="163"/>
      <c r="O206" s="164"/>
      <c r="Q206" s="162"/>
      <c r="R206" s="163"/>
      <c r="S206" s="163"/>
      <c r="T206" s="164"/>
    </row>
    <row r="207" spans="2:20" ht="12" customHeight="1" x14ac:dyDescent="0.15">
      <c r="B207" s="130" t="s">
        <v>537</v>
      </c>
      <c r="C207" s="131"/>
      <c r="D207" s="131"/>
      <c r="E207" s="132"/>
      <c r="G207" s="130" t="s">
        <v>479</v>
      </c>
      <c r="H207" s="131"/>
      <c r="I207" s="131"/>
      <c r="J207" s="132"/>
      <c r="L207" s="156" t="s">
        <v>1448</v>
      </c>
      <c r="M207" s="157"/>
      <c r="N207" s="157"/>
      <c r="O207" s="158"/>
      <c r="Q207" s="156" t="s">
        <v>480</v>
      </c>
      <c r="R207" s="157"/>
      <c r="S207" s="157"/>
      <c r="T207" s="158"/>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870</v>
      </c>
      <c r="E211" s="48" t="s">
        <v>1449</v>
      </c>
      <c r="G211" s="46" t="s">
        <v>366</v>
      </c>
      <c r="H211" s="47" t="s">
        <v>12</v>
      </c>
      <c r="I211" s="47" t="s">
        <v>1334</v>
      </c>
      <c r="J211" s="48" t="s">
        <v>1450</v>
      </c>
      <c r="L211" s="6" t="s">
        <v>366</v>
      </c>
      <c r="M211" s="35" t="s">
        <v>12</v>
      </c>
      <c r="N211" s="35" t="s">
        <v>1334</v>
      </c>
      <c r="O211" s="8" t="s">
        <v>1366</v>
      </c>
      <c r="Q211" s="6" t="s">
        <v>366</v>
      </c>
      <c r="R211" s="35" t="s">
        <v>869</v>
      </c>
      <c r="S211" s="35" t="s">
        <v>1352</v>
      </c>
      <c r="T211" s="8" t="s">
        <v>903</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69" t="s">
        <v>1451</v>
      </c>
      <c r="C216" s="165"/>
      <c r="D216" s="217" t="s">
        <v>1452</v>
      </c>
      <c r="E216" s="218"/>
      <c r="G216" s="169" t="s">
        <v>1453</v>
      </c>
      <c r="H216" s="165"/>
      <c r="I216" s="217" t="s">
        <v>1454</v>
      </c>
      <c r="J216" s="218"/>
      <c r="L216" s="142" t="s">
        <v>1455</v>
      </c>
      <c r="M216" s="143"/>
      <c r="N216" s="171" t="s">
        <v>1456</v>
      </c>
      <c r="O216" s="172"/>
      <c r="Q216" s="142" t="s">
        <v>1457</v>
      </c>
      <c r="R216" s="143"/>
      <c r="S216" s="171" t="s">
        <v>1458</v>
      </c>
      <c r="T216" s="172"/>
    </row>
    <row r="217" spans="2:20" ht="12" customHeight="1" x14ac:dyDescent="0.15">
      <c r="B217" s="169"/>
      <c r="C217" s="165"/>
      <c r="D217" s="169"/>
      <c r="E217" s="166"/>
      <c r="G217" s="169"/>
      <c r="H217" s="165"/>
      <c r="I217" s="169"/>
      <c r="J217" s="166"/>
      <c r="L217" s="142"/>
      <c r="M217" s="143"/>
      <c r="N217" s="142"/>
      <c r="O217" s="147"/>
      <c r="Q217" s="142"/>
      <c r="R217" s="143"/>
      <c r="S217" s="142"/>
      <c r="T217" s="147"/>
    </row>
    <row r="218" spans="2:20" ht="12" customHeight="1" x14ac:dyDescent="0.15">
      <c r="B218" s="169"/>
      <c r="C218" s="165"/>
      <c r="D218" s="169"/>
      <c r="E218" s="166"/>
      <c r="G218" s="169"/>
      <c r="H218" s="165"/>
      <c r="I218" s="169"/>
      <c r="J218" s="166"/>
      <c r="L218" s="142"/>
      <c r="M218" s="143"/>
      <c r="N218" s="142"/>
      <c r="O218" s="147"/>
      <c r="Q218" s="142"/>
      <c r="R218" s="143"/>
      <c r="S218" s="142"/>
      <c r="T218" s="147"/>
    </row>
    <row r="219" spans="2:20" ht="12" customHeight="1" x14ac:dyDescent="0.15">
      <c r="B219" s="169"/>
      <c r="C219" s="165"/>
      <c r="D219" s="169"/>
      <c r="E219" s="166"/>
      <c r="G219" s="169"/>
      <c r="H219" s="165"/>
      <c r="I219" s="169"/>
      <c r="J219" s="166"/>
      <c r="L219" s="142"/>
      <c r="M219" s="143"/>
      <c r="N219" s="142"/>
      <c r="O219" s="147"/>
      <c r="Q219" s="142"/>
      <c r="R219" s="143"/>
      <c r="S219" s="142"/>
      <c r="T219" s="147"/>
    </row>
    <row r="220" spans="2:20" ht="12" customHeight="1" x14ac:dyDescent="0.15">
      <c r="B220" s="169"/>
      <c r="C220" s="165"/>
      <c r="D220" s="169"/>
      <c r="E220" s="166"/>
      <c r="G220" s="169"/>
      <c r="H220" s="165"/>
      <c r="I220" s="169"/>
      <c r="J220" s="166"/>
      <c r="L220" s="142"/>
      <c r="M220" s="143"/>
      <c r="N220" s="142"/>
      <c r="O220" s="147"/>
      <c r="Q220" s="142"/>
      <c r="R220" s="143"/>
      <c r="S220" s="142"/>
      <c r="T220" s="147"/>
    </row>
    <row r="221" spans="2:20" ht="12" customHeight="1" x14ac:dyDescent="0.15">
      <c r="B221" s="170"/>
      <c r="C221" s="167"/>
      <c r="D221" s="169"/>
      <c r="E221" s="166"/>
      <c r="G221" s="170"/>
      <c r="H221" s="167"/>
      <c r="I221" s="169"/>
      <c r="J221" s="166"/>
      <c r="L221" s="144"/>
      <c r="M221" s="145"/>
      <c r="N221" s="142"/>
      <c r="O221" s="147"/>
      <c r="Q221" s="144"/>
      <c r="R221" s="145"/>
      <c r="S221" s="142"/>
      <c r="T221" s="147"/>
    </row>
    <row r="222" spans="2:20" ht="12" customHeight="1" x14ac:dyDescent="0.15">
      <c r="B222" s="55" t="s">
        <v>385</v>
      </c>
      <c r="C222" s="70">
        <v>300</v>
      </c>
      <c r="D222" s="169"/>
      <c r="E222" s="166"/>
      <c r="G222" s="55" t="s">
        <v>385</v>
      </c>
      <c r="H222" s="70">
        <v>800</v>
      </c>
      <c r="I222" s="169"/>
      <c r="J222" s="166"/>
      <c r="L222" s="14" t="s">
        <v>385</v>
      </c>
      <c r="M222" s="18">
        <v>1000</v>
      </c>
      <c r="N222" s="142"/>
      <c r="O222" s="147"/>
      <c r="Q222" s="14" t="s">
        <v>385</v>
      </c>
      <c r="R222" s="18">
        <v>850</v>
      </c>
      <c r="S222" s="142"/>
      <c r="T222" s="147"/>
    </row>
    <row r="223" spans="2:20" ht="12" customHeight="1" x14ac:dyDescent="0.15">
      <c r="B223" s="159" t="s">
        <v>1459</v>
      </c>
      <c r="C223" s="160"/>
      <c r="D223" s="160"/>
      <c r="E223" s="161"/>
      <c r="G223" s="159"/>
      <c r="H223" s="160"/>
      <c r="I223" s="160"/>
      <c r="J223" s="161"/>
      <c r="L223" s="136" t="s">
        <v>478</v>
      </c>
      <c r="M223" s="137"/>
      <c r="N223" s="137"/>
      <c r="O223" s="138"/>
      <c r="Q223" s="136" t="s">
        <v>478</v>
      </c>
      <c r="R223" s="137"/>
      <c r="S223" s="137"/>
      <c r="T223" s="138"/>
    </row>
    <row r="224" spans="2:20" ht="12" customHeight="1" x14ac:dyDescent="0.15">
      <c r="B224" s="162"/>
      <c r="C224" s="163"/>
      <c r="D224" s="163"/>
      <c r="E224" s="164"/>
      <c r="G224" s="162"/>
      <c r="H224" s="163"/>
      <c r="I224" s="163"/>
      <c r="J224" s="164"/>
      <c r="L224" s="139"/>
      <c r="M224" s="140"/>
      <c r="N224" s="140"/>
      <c r="O224" s="141"/>
      <c r="Q224" s="139"/>
      <c r="R224" s="140"/>
      <c r="S224" s="140"/>
      <c r="T224" s="141"/>
    </row>
    <row r="225" spans="2:20" ht="12" customHeight="1" x14ac:dyDescent="0.15">
      <c r="B225" s="162"/>
      <c r="C225" s="163"/>
      <c r="D225" s="163"/>
      <c r="E225" s="164"/>
      <c r="G225" s="162"/>
      <c r="H225" s="163"/>
      <c r="I225" s="163"/>
      <c r="J225" s="164"/>
      <c r="L225" s="139"/>
      <c r="M225" s="140"/>
      <c r="N225" s="140"/>
      <c r="O225" s="141"/>
      <c r="Q225" s="139"/>
      <c r="R225" s="140"/>
      <c r="S225" s="140"/>
      <c r="T225" s="141"/>
    </row>
    <row r="226" spans="2:20" ht="12" customHeight="1" x14ac:dyDescent="0.15">
      <c r="B226" s="162"/>
      <c r="C226" s="163"/>
      <c r="D226" s="163"/>
      <c r="E226" s="164"/>
      <c r="G226" s="162"/>
      <c r="H226" s="163"/>
      <c r="I226" s="163"/>
      <c r="J226" s="164"/>
      <c r="L226" s="139"/>
      <c r="M226" s="140"/>
      <c r="N226" s="140"/>
      <c r="O226" s="141"/>
      <c r="Q226" s="139"/>
      <c r="R226" s="140"/>
      <c r="S226" s="140"/>
      <c r="T226" s="141"/>
    </row>
    <row r="227" spans="2:20" ht="12" customHeight="1" x14ac:dyDescent="0.15">
      <c r="B227" s="162"/>
      <c r="C227" s="163"/>
      <c r="D227" s="163"/>
      <c r="E227" s="164"/>
      <c r="G227" s="162"/>
      <c r="H227" s="163"/>
      <c r="I227" s="163"/>
      <c r="J227" s="164"/>
      <c r="L227" s="139"/>
      <c r="M227" s="140"/>
      <c r="N227" s="140"/>
      <c r="O227" s="141"/>
      <c r="Q227" s="139"/>
      <c r="R227" s="140"/>
      <c r="S227" s="140"/>
      <c r="T227" s="141"/>
    </row>
    <row r="228" spans="2:20" ht="12" customHeight="1" x14ac:dyDescent="0.15">
      <c r="B228" s="162"/>
      <c r="C228" s="163"/>
      <c r="D228" s="163"/>
      <c r="E228" s="164"/>
      <c r="G228" s="162"/>
      <c r="H228" s="163"/>
      <c r="I228" s="163"/>
      <c r="J228" s="164"/>
      <c r="L228" s="139"/>
      <c r="M228" s="140"/>
      <c r="N228" s="140"/>
      <c r="O228" s="141"/>
      <c r="Q228" s="139"/>
      <c r="R228" s="140"/>
      <c r="S228" s="140"/>
      <c r="T228" s="141"/>
    </row>
    <row r="229" spans="2:20" ht="12" customHeight="1" x14ac:dyDescent="0.15">
      <c r="B229" s="162"/>
      <c r="C229" s="163"/>
      <c r="D229" s="163"/>
      <c r="E229" s="164"/>
      <c r="G229" s="162"/>
      <c r="H229" s="163"/>
      <c r="I229" s="163"/>
      <c r="J229" s="164"/>
      <c r="L229" s="139"/>
      <c r="M229" s="140"/>
      <c r="N229" s="140"/>
      <c r="O229" s="141"/>
      <c r="Q229" s="139"/>
      <c r="R229" s="140"/>
      <c r="S229" s="140"/>
      <c r="T229" s="141"/>
    </row>
    <row r="230" spans="2:20" ht="12" customHeight="1" x14ac:dyDescent="0.15">
      <c r="B230" s="162"/>
      <c r="C230" s="163"/>
      <c r="D230" s="163"/>
      <c r="E230" s="164"/>
      <c r="G230" s="162"/>
      <c r="H230" s="163"/>
      <c r="I230" s="163"/>
      <c r="J230" s="164"/>
      <c r="L230" s="139"/>
      <c r="M230" s="140"/>
      <c r="N230" s="140"/>
      <c r="O230" s="141"/>
      <c r="Q230" s="139"/>
      <c r="R230" s="140"/>
      <c r="S230" s="140"/>
      <c r="T230" s="141"/>
    </row>
    <row r="231" spans="2:20" ht="12" customHeight="1" x14ac:dyDescent="0.15">
      <c r="B231" s="162"/>
      <c r="C231" s="163"/>
      <c r="D231" s="163"/>
      <c r="E231" s="164"/>
      <c r="G231" s="162"/>
      <c r="H231" s="163"/>
      <c r="I231" s="163"/>
      <c r="J231" s="164"/>
      <c r="L231" s="139"/>
      <c r="M231" s="140"/>
      <c r="N231" s="140"/>
      <c r="O231" s="141"/>
      <c r="Q231" s="139"/>
      <c r="R231" s="140"/>
      <c r="S231" s="140"/>
      <c r="T231" s="141"/>
    </row>
    <row r="232" spans="2:20" ht="12" customHeight="1" x14ac:dyDescent="0.15">
      <c r="B232" s="162"/>
      <c r="C232" s="163"/>
      <c r="D232" s="163"/>
      <c r="E232" s="164"/>
      <c r="G232" s="162"/>
      <c r="H232" s="163"/>
      <c r="I232" s="163"/>
      <c r="J232" s="164"/>
      <c r="L232" s="139"/>
      <c r="M232" s="140"/>
      <c r="N232" s="140"/>
      <c r="O232" s="141"/>
      <c r="Q232" s="139"/>
      <c r="R232" s="140"/>
      <c r="S232" s="140"/>
      <c r="T232" s="141"/>
    </row>
    <row r="233" spans="2:20" ht="12" customHeight="1" x14ac:dyDescent="0.15">
      <c r="B233" s="156" t="s">
        <v>778</v>
      </c>
      <c r="C233" s="157"/>
      <c r="D233" s="157"/>
      <c r="E233" s="158"/>
      <c r="G233" s="156" t="s">
        <v>778</v>
      </c>
      <c r="H233" s="157"/>
      <c r="I233" s="157"/>
      <c r="J233" s="158"/>
      <c r="L233" s="130" t="s">
        <v>1460</v>
      </c>
      <c r="M233" s="131"/>
      <c r="N233" s="131"/>
      <c r="O233" s="132"/>
      <c r="Q233" s="130" t="s">
        <v>1460</v>
      </c>
      <c r="R233" s="131"/>
      <c r="S233" s="131"/>
      <c r="T233" s="132"/>
    </row>
  </sheetData>
  <mergeCells count="144">
    <mergeCell ref="B171:E180"/>
    <mergeCell ref="D164:E170"/>
    <mergeCell ref="N164:O170"/>
    <mergeCell ref="L145:O154"/>
    <mergeCell ref="B145:E154"/>
    <mergeCell ref="L171:O180"/>
    <mergeCell ref="Q171:T180"/>
    <mergeCell ref="G171:J180"/>
    <mergeCell ref="B190:C195"/>
    <mergeCell ref="L190:M195"/>
    <mergeCell ref="D190:E196"/>
    <mergeCell ref="N190:O196"/>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1023</v>
      </c>
      <c r="E3" s="8" t="s">
        <v>13</v>
      </c>
      <c r="G3" s="6" t="s">
        <v>366</v>
      </c>
      <c r="H3" s="7" t="s">
        <v>367</v>
      </c>
      <c r="I3" s="7" t="s">
        <v>368</v>
      </c>
      <c r="J3" s="8" t="s">
        <v>1461</v>
      </c>
      <c r="L3" s="6" t="s">
        <v>366</v>
      </c>
      <c r="M3" s="7" t="s">
        <v>367</v>
      </c>
      <c r="N3" s="7" t="s">
        <v>685</v>
      </c>
      <c r="O3" s="8" t="s">
        <v>13</v>
      </c>
      <c r="Q3" s="6" t="s">
        <v>366</v>
      </c>
      <c r="R3" s="7" t="s">
        <v>367</v>
      </c>
      <c r="S3" s="7" t="s">
        <v>483</v>
      </c>
      <c r="T3" s="8" t="s">
        <v>643</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42" t="s">
        <v>1462</v>
      </c>
      <c r="C8" s="143"/>
      <c r="D8" s="146" t="s">
        <v>1463</v>
      </c>
      <c r="E8" s="147"/>
      <c r="G8" s="142" t="s">
        <v>1464</v>
      </c>
      <c r="H8" s="143"/>
      <c r="I8" s="146" t="s">
        <v>1465</v>
      </c>
      <c r="J8" s="147"/>
      <c r="L8" s="142" t="s">
        <v>1466</v>
      </c>
      <c r="M8" s="143"/>
      <c r="N8" s="146" t="s">
        <v>1467</v>
      </c>
      <c r="O8" s="147"/>
      <c r="Q8" s="142" t="s">
        <v>700</v>
      </c>
      <c r="R8" s="143"/>
      <c r="S8" s="146" t="s">
        <v>701</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200</v>
      </c>
      <c r="D14" s="145"/>
      <c r="E14" s="148"/>
      <c r="G14" s="14" t="s">
        <v>385</v>
      </c>
      <c r="H14" s="18">
        <v>300</v>
      </c>
      <c r="I14" s="145"/>
      <c r="J14" s="148"/>
      <c r="L14" s="14" t="s">
        <v>385</v>
      </c>
      <c r="M14" s="18">
        <v>100</v>
      </c>
      <c r="N14" s="145"/>
      <c r="O14" s="148"/>
      <c r="Q14" s="14" t="s">
        <v>385</v>
      </c>
      <c r="R14" s="18">
        <v>0</v>
      </c>
      <c r="S14" s="145"/>
      <c r="T14" s="148"/>
    </row>
    <row r="15" spans="2:20" ht="12" customHeight="1" x14ac:dyDescent="0.15">
      <c r="B15" s="136" t="s">
        <v>1468</v>
      </c>
      <c r="C15" s="137"/>
      <c r="D15" s="137"/>
      <c r="E15" s="138"/>
      <c r="G15" s="136"/>
      <c r="H15" s="137"/>
      <c r="I15" s="137"/>
      <c r="J15" s="138"/>
      <c r="L15" s="136" t="s">
        <v>1469</v>
      </c>
      <c r="M15" s="137"/>
      <c r="N15" s="137"/>
      <c r="O15" s="138"/>
      <c r="Q15" s="136" t="s">
        <v>704</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465</v>
      </c>
      <c r="C25" s="131"/>
      <c r="D25" s="131"/>
      <c r="E25" s="132"/>
      <c r="G25" s="130" t="s">
        <v>405</v>
      </c>
      <c r="H25" s="131"/>
      <c r="I25" s="131"/>
      <c r="J25" s="132"/>
      <c r="L25" s="130" t="s">
        <v>480</v>
      </c>
      <c r="M25" s="131"/>
      <c r="N25" s="131"/>
      <c r="O25" s="132"/>
      <c r="Q25" s="130" t="s">
        <v>706</v>
      </c>
      <c r="R25" s="131"/>
      <c r="S25" s="131"/>
      <c r="T25" s="132"/>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1470</v>
      </c>
      <c r="D3" s="7" t="s">
        <v>1470</v>
      </c>
      <c r="E3" s="8" t="s">
        <v>1471</v>
      </c>
      <c r="G3" s="6" t="s">
        <v>366</v>
      </c>
      <c r="H3" s="7" t="s">
        <v>1470</v>
      </c>
      <c r="I3" s="7" t="s">
        <v>1470</v>
      </c>
      <c r="J3" s="8" t="s">
        <v>1471</v>
      </c>
      <c r="L3" s="6" t="s">
        <v>366</v>
      </c>
      <c r="M3" s="7" t="s">
        <v>1470</v>
      </c>
      <c r="N3" s="7" t="s">
        <v>1470</v>
      </c>
      <c r="O3" s="8" t="s">
        <v>1471</v>
      </c>
      <c r="Q3" s="6" t="s">
        <v>366</v>
      </c>
      <c r="R3" s="7" t="s">
        <v>1470</v>
      </c>
      <c r="S3" s="7" t="s">
        <v>1470</v>
      </c>
      <c r="T3" s="8" t="s">
        <v>1471</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1472</v>
      </c>
      <c r="G6" s="6" t="s">
        <v>374</v>
      </c>
      <c r="H6" s="12">
        <f>H14+J4</f>
        <v>430</v>
      </c>
      <c r="I6" s="10" t="s">
        <v>375</v>
      </c>
      <c r="J6" s="13" t="s">
        <v>1473</v>
      </c>
      <c r="L6" s="6" t="s">
        <v>374</v>
      </c>
      <c r="M6" s="12">
        <f>M14+O4</f>
        <v>430</v>
      </c>
      <c r="N6" s="10" t="s">
        <v>375</v>
      </c>
      <c r="O6" s="13" t="s">
        <v>1473</v>
      </c>
      <c r="Q6" s="6" t="s">
        <v>374</v>
      </c>
      <c r="R6" s="12">
        <f>R14+T4</f>
        <v>430</v>
      </c>
      <c r="S6" s="10" t="s">
        <v>375</v>
      </c>
      <c r="T6" s="13" t="s">
        <v>1473</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42" t="s">
        <v>1474</v>
      </c>
      <c r="C8" s="143"/>
      <c r="D8" s="146" t="s">
        <v>1475</v>
      </c>
      <c r="E8" s="147"/>
      <c r="G8" s="142" t="s">
        <v>1476</v>
      </c>
      <c r="H8" s="143"/>
      <c r="I8" s="146" t="s">
        <v>1477</v>
      </c>
      <c r="J8" s="147"/>
      <c r="L8" s="142" t="s">
        <v>1478</v>
      </c>
      <c r="M8" s="143"/>
      <c r="N8" s="146" t="s">
        <v>1479</v>
      </c>
      <c r="O8" s="147"/>
      <c r="Q8" s="142" t="s">
        <v>1480</v>
      </c>
      <c r="R8" s="143"/>
      <c r="S8" s="146" t="s">
        <v>1481</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200</v>
      </c>
      <c r="D14" s="145"/>
      <c r="E14" s="148"/>
      <c r="G14" s="14" t="s">
        <v>385</v>
      </c>
      <c r="H14" s="18">
        <v>400</v>
      </c>
      <c r="I14" s="145"/>
      <c r="J14" s="148"/>
      <c r="L14" s="14" t="s">
        <v>385</v>
      </c>
      <c r="M14" s="18">
        <v>400</v>
      </c>
      <c r="N14" s="145"/>
      <c r="O14" s="148"/>
      <c r="Q14" s="14" t="s">
        <v>385</v>
      </c>
      <c r="R14" s="18">
        <v>400</v>
      </c>
      <c r="S14" s="145"/>
      <c r="T14" s="148"/>
    </row>
    <row r="15" spans="2:20" ht="12" customHeight="1" x14ac:dyDescent="0.15">
      <c r="B15" s="136" t="s">
        <v>1482</v>
      </c>
      <c r="C15" s="137"/>
      <c r="D15" s="137"/>
      <c r="E15" s="138"/>
      <c r="G15" s="136" t="s">
        <v>1483</v>
      </c>
      <c r="H15" s="137"/>
      <c r="I15" s="137"/>
      <c r="J15" s="138"/>
      <c r="L15" s="136" t="s">
        <v>1484</v>
      </c>
      <c r="M15" s="137"/>
      <c r="N15" s="137"/>
      <c r="O15" s="138"/>
      <c r="Q15" s="136" t="s">
        <v>1485</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584</v>
      </c>
      <c r="C25" s="131"/>
      <c r="D25" s="131"/>
      <c r="E25" s="132"/>
      <c r="G25" s="130" t="s">
        <v>584</v>
      </c>
      <c r="H25" s="131"/>
      <c r="I25" s="131"/>
      <c r="J25" s="132"/>
      <c r="L25" s="130" t="s">
        <v>584</v>
      </c>
      <c r="M25" s="131"/>
      <c r="N25" s="131"/>
      <c r="O25" s="132"/>
      <c r="Q25" s="130" t="s">
        <v>584</v>
      </c>
      <c r="R25" s="131"/>
      <c r="S25" s="131"/>
      <c r="T25" s="132"/>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1470</v>
      </c>
      <c r="D29" s="7" t="s">
        <v>1470</v>
      </c>
      <c r="E29" s="8" t="s">
        <v>1486</v>
      </c>
      <c r="G29" s="6" t="s">
        <v>366</v>
      </c>
      <c r="H29" s="7" t="s">
        <v>1470</v>
      </c>
      <c r="I29" s="7" t="s">
        <v>1470</v>
      </c>
      <c r="J29" s="8" t="s">
        <v>1023</v>
      </c>
      <c r="L29" s="6" t="s">
        <v>366</v>
      </c>
      <c r="M29" s="7" t="s">
        <v>1470</v>
      </c>
      <c r="N29" s="7" t="s">
        <v>1470</v>
      </c>
      <c r="O29" s="8" t="s">
        <v>1023</v>
      </c>
      <c r="Q29" s="24" t="s">
        <v>366</v>
      </c>
      <c r="R29" s="7" t="s">
        <v>1470</v>
      </c>
      <c r="S29" s="7" t="s">
        <v>1470</v>
      </c>
      <c r="T29" s="8" t="s">
        <v>1023</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1487</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42" t="s">
        <v>1488</v>
      </c>
      <c r="C34" s="143"/>
      <c r="D34" s="146" t="s">
        <v>1489</v>
      </c>
      <c r="E34" s="147"/>
      <c r="G34" s="142" t="s">
        <v>1490</v>
      </c>
      <c r="H34" s="143"/>
      <c r="I34" s="146" t="s">
        <v>1491</v>
      </c>
      <c r="J34" s="147"/>
      <c r="L34" s="142" t="s">
        <v>1492</v>
      </c>
      <c r="M34" s="146"/>
      <c r="N34" s="146" t="s">
        <v>1493</v>
      </c>
      <c r="O34" s="147"/>
      <c r="Q34" s="142" t="s">
        <v>1494</v>
      </c>
      <c r="R34" s="146"/>
      <c r="S34" s="146" t="s">
        <v>1495</v>
      </c>
      <c r="T34" s="147"/>
    </row>
    <row r="35" spans="2:20" ht="12" customHeight="1" x14ac:dyDescent="0.15">
      <c r="B35" s="142"/>
      <c r="C35" s="143"/>
      <c r="D35" s="146"/>
      <c r="E35" s="147"/>
      <c r="G35" s="142"/>
      <c r="H35" s="143"/>
      <c r="I35" s="146"/>
      <c r="J35" s="147"/>
      <c r="L35" s="142"/>
      <c r="M35" s="146"/>
      <c r="N35" s="146"/>
      <c r="O35" s="147"/>
      <c r="Q35" s="142"/>
      <c r="R35" s="146"/>
      <c r="S35" s="146"/>
      <c r="T35" s="147"/>
    </row>
    <row r="36" spans="2:20" ht="12" customHeight="1" x14ac:dyDescent="0.15">
      <c r="B36" s="142"/>
      <c r="C36" s="143"/>
      <c r="D36" s="146"/>
      <c r="E36" s="147"/>
      <c r="G36" s="142"/>
      <c r="H36" s="143"/>
      <c r="I36" s="146"/>
      <c r="J36" s="147"/>
      <c r="L36" s="142"/>
      <c r="M36" s="146"/>
      <c r="N36" s="146"/>
      <c r="O36" s="147"/>
      <c r="Q36" s="142"/>
      <c r="R36" s="146"/>
      <c r="S36" s="146"/>
      <c r="T36" s="147"/>
    </row>
    <row r="37" spans="2:20" ht="12" customHeight="1" x14ac:dyDescent="0.15">
      <c r="B37" s="142"/>
      <c r="C37" s="143"/>
      <c r="D37" s="146"/>
      <c r="E37" s="147"/>
      <c r="G37" s="142"/>
      <c r="H37" s="143"/>
      <c r="I37" s="146"/>
      <c r="J37" s="147"/>
      <c r="L37" s="142"/>
      <c r="M37" s="146"/>
      <c r="N37" s="146"/>
      <c r="O37" s="147"/>
      <c r="Q37" s="142"/>
      <c r="R37" s="146"/>
      <c r="S37" s="146"/>
      <c r="T37" s="147"/>
    </row>
    <row r="38" spans="2:20" ht="12" customHeight="1" x14ac:dyDescent="0.15">
      <c r="B38" s="142"/>
      <c r="C38" s="143"/>
      <c r="D38" s="146"/>
      <c r="E38" s="147"/>
      <c r="G38" s="142"/>
      <c r="H38" s="143"/>
      <c r="I38" s="146"/>
      <c r="J38" s="147"/>
      <c r="L38" s="142"/>
      <c r="M38" s="146"/>
      <c r="N38" s="146"/>
      <c r="O38" s="147"/>
      <c r="Q38" s="142"/>
      <c r="R38" s="146"/>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2300</v>
      </c>
      <c r="D40" s="145"/>
      <c r="E40" s="148"/>
      <c r="G40" s="14" t="s">
        <v>385</v>
      </c>
      <c r="H40" s="18">
        <v>0</v>
      </c>
      <c r="I40" s="145"/>
      <c r="J40" s="148"/>
      <c r="L40" s="14" t="s">
        <v>385</v>
      </c>
      <c r="M40" s="18">
        <v>1200</v>
      </c>
      <c r="N40" s="145"/>
      <c r="O40" s="148"/>
      <c r="Q40" s="30" t="s">
        <v>385</v>
      </c>
      <c r="R40" s="34">
        <v>400</v>
      </c>
      <c r="S40" s="145"/>
      <c r="T40" s="148"/>
    </row>
    <row r="41" spans="2:20" ht="12" customHeight="1" x14ac:dyDescent="0.15">
      <c r="B41" s="136" t="s">
        <v>478</v>
      </c>
      <c r="C41" s="137"/>
      <c r="D41" s="137"/>
      <c r="E41" s="138"/>
      <c r="G41" s="136" t="s">
        <v>478</v>
      </c>
      <c r="H41" s="137"/>
      <c r="I41" s="137"/>
      <c r="J41" s="138"/>
      <c r="L41" s="136" t="s">
        <v>478</v>
      </c>
      <c r="M41" s="137"/>
      <c r="N41" s="137"/>
      <c r="O41" s="138"/>
      <c r="Q41" s="136" t="s">
        <v>478</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508</v>
      </c>
      <c r="C51" s="131"/>
      <c r="D51" s="131"/>
      <c r="E51" s="132"/>
      <c r="G51" s="130" t="s">
        <v>1496</v>
      </c>
      <c r="H51" s="131"/>
      <c r="I51" s="131"/>
      <c r="J51" s="132"/>
      <c r="L51" s="130" t="s">
        <v>1497</v>
      </c>
      <c r="M51" s="131"/>
      <c r="N51" s="131"/>
      <c r="O51" s="132"/>
      <c r="Q51" s="130" t="s">
        <v>1498</v>
      </c>
      <c r="R51" s="131"/>
      <c r="S51" s="131"/>
      <c r="T51" s="132"/>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1470</v>
      </c>
      <c r="D55" s="7" t="s">
        <v>1470</v>
      </c>
      <c r="E55" s="8" t="s">
        <v>1023</v>
      </c>
      <c r="F55" s="23"/>
      <c r="G55" s="24" t="s">
        <v>366</v>
      </c>
      <c r="H55" s="7" t="s">
        <v>1470</v>
      </c>
      <c r="I55" s="7" t="s">
        <v>1470</v>
      </c>
      <c r="J55" s="8" t="s">
        <v>667</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42" t="s">
        <v>1499</v>
      </c>
      <c r="C60" s="146"/>
      <c r="D60" s="146" t="s">
        <v>1500</v>
      </c>
      <c r="E60" s="147"/>
      <c r="F60" s="23"/>
      <c r="G60" s="142" t="s">
        <v>1501</v>
      </c>
      <c r="H60" s="146"/>
      <c r="I60" s="146" t="s">
        <v>1502</v>
      </c>
      <c r="J60" s="147"/>
    </row>
    <row r="61" spans="2:20" ht="12" customHeight="1" x14ac:dyDescent="0.15">
      <c r="B61" s="142"/>
      <c r="C61" s="146"/>
      <c r="D61" s="146"/>
      <c r="E61" s="147"/>
      <c r="F61" s="23"/>
      <c r="G61" s="142"/>
      <c r="H61" s="146"/>
      <c r="I61" s="146"/>
      <c r="J61" s="147"/>
    </row>
    <row r="62" spans="2:20" ht="12" customHeight="1" x14ac:dyDescent="0.15">
      <c r="B62" s="142"/>
      <c r="C62" s="146"/>
      <c r="D62" s="146"/>
      <c r="E62" s="147"/>
      <c r="F62" s="23"/>
      <c r="G62" s="142"/>
      <c r="H62" s="146"/>
      <c r="I62" s="146"/>
      <c r="J62" s="147"/>
    </row>
    <row r="63" spans="2:20" ht="12" customHeight="1" x14ac:dyDescent="0.15">
      <c r="B63" s="142"/>
      <c r="C63" s="146"/>
      <c r="D63" s="146"/>
      <c r="E63" s="147"/>
      <c r="F63" s="23"/>
      <c r="G63" s="142"/>
      <c r="H63" s="146"/>
      <c r="I63" s="146"/>
      <c r="J63" s="147"/>
    </row>
    <row r="64" spans="2:20" ht="12" customHeight="1" x14ac:dyDescent="0.15">
      <c r="B64" s="142"/>
      <c r="C64" s="146"/>
      <c r="D64" s="146"/>
      <c r="E64" s="147"/>
      <c r="F64" s="23"/>
      <c r="G64" s="142"/>
      <c r="H64" s="146"/>
      <c r="I64" s="146"/>
      <c r="J64" s="147"/>
    </row>
    <row r="65" spans="2:10" ht="12" customHeight="1" x14ac:dyDescent="0.15">
      <c r="B65" s="144"/>
      <c r="C65" s="145"/>
      <c r="D65" s="146"/>
      <c r="E65" s="147"/>
      <c r="F65" s="23"/>
      <c r="G65" s="144"/>
      <c r="H65" s="145"/>
      <c r="I65" s="146"/>
      <c r="J65" s="147"/>
    </row>
    <row r="66" spans="2:10" ht="12" customHeight="1" x14ac:dyDescent="0.15">
      <c r="B66" s="30" t="s">
        <v>385</v>
      </c>
      <c r="C66" s="34">
        <v>400</v>
      </c>
      <c r="D66" s="145"/>
      <c r="E66" s="148"/>
      <c r="F66" s="23"/>
      <c r="G66" s="30" t="s">
        <v>385</v>
      </c>
      <c r="H66" s="34">
        <v>600</v>
      </c>
      <c r="I66" s="145"/>
      <c r="J66" s="148"/>
    </row>
    <row r="67" spans="2:10" ht="12" customHeight="1" x14ac:dyDescent="0.15">
      <c r="B67" s="136" t="s">
        <v>478</v>
      </c>
      <c r="C67" s="137"/>
      <c r="D67" s="137"/>
      <c r="E67" s="138"/>
      <c r="F67" s="23"/>
      <c r="G67" s="136" t="s">
        <v>1503</v>
      </c>
      <c r="H67" s="137"/>
      <c r="I67" s="137"/>
      <c r="J67" s="138"/>
    </row>
    <row r="68" spans="2:10" ht="12" customHeight="1" x14ac:dyDescent="0.15">
      <c r="B68" s="139"/>
      <c r="C68" s="140"/>
      <c r="D68" s="140"/>
      <c r="E68" s="141"/>
      <c r="F68" s="23"/>
      <c r="G68" s="139"/>
      <c r="H68" s="140"/>
      <c r="I68" s="140"/>
      <c r="J68" s="141"/>
    </row>
    <row r="69" spans="2:10" ht="12" customHeight="1" x14ac:dyDescent="0.15">
      <c r="B69" s="139"/>
      <c r="C69" s="140"/>
      <c r="D69" s="140"/>
      <c r="E69" s="141"/>
      <c r="F69" s="23"/>
      <c r="G69" s="139"/>
      <c r="H69" s="140"/>
      <c r="I69" s="140"/>
      <c r="J69" s="141"/>
    </row>
    <row r="70" spans="2:10" ht="12" customHeight="1" x14ac:dyDescent="0.15">
      <c r="B70" s="139"/>
      <c r="C70" s="140"/>
      <c r="D70" s="140"/>
      <c r="E70" s="141"/>
      <c r="F70" s="23"/>
      <c r="G70" s="139"/>
      <c r="H70" s="140"/>
      <c r="I70" s="140"/>
      <c r="J70" s="141"/>
    </row>
    <row r="71" spans="2:10" ht="12" customHeight="1" x14ac:dyDescent="0.15">
      <c r="B71" s="139"/>
      <c r="C71" s="140"/>
      <c r="D71" s="140"/>
      <c r="E71" s="141"/>
      <c r="F71" s="23"/>
      <c r="G71" s="139"/>
      <c r="H71" s="140"/>
      <c r="I71" s="140"/>
      <c r="J71" s="141"/>
    </row>
    <row r="72" spans="2:10" ht="12" customHeight="1" x14ac:dyDescent="0.15">
      <c r="B72" s="139"/>
      <c r="C72" s="140"/>
      <c r="D72" s="140"/>
      <c r="E72" s="141"/>
      <c r="F72" s="23"/>
      <c r="G72" s="139"/>
      <c r="H72" s="140"/>
      <c r="I72" s="140"/>
      <c r="J72" s="141"/>
    </row>
    <row r="73" spans="2:10" ht="12" customHeight="1" x14ac:dyDescent="0.15">
      <c r="B73" s="139"/>
      <c r="C73" s="140"/>
      <c r="D73" s="140"/>
      <c r="E73" s="141"/>
      <c r="F73" s="23"/>
      <c r="G73" s="139"/>
      <c r="H73" s="140"/>
      <c r="I73" s="140"/>
      <c r="J73" s="141"/>
    </row>
    <row r="74" spans="2:10" ht="12" customHeight="1" x14ac:dyDescent="0.15">
      <c r="B74" s="139"/>
      <c r="C74" s="140"/>
      <c r="D74" s="140"/>
      <c r="E74" s="141"/>
      <c r="F74" s="23"/>
      <c r="G74" s="139"/>
      <c r="H74" s="140"/>
      <c r="I74" s="140"/>
      <c r="J74" s="141"/>
    </row>
    <row r="75" spans="2:10" ht="12" customHeight="1" x14ac:dyDescent="0.15">
      <c r="B75" s="139"/>
      <c r="C75" s="140"/>
      <c r="D75" s="140"/>
      <c r="E75" s="141"/>
      <c r="F75" s="23"/>
      <c r="G75" s="139"/>
      <c r="H75" s="140"/>
      <c r="I75" s="140"/>
      <c r="J75" s="141"/>
    </row>
    <row r="76" spans="2:10" ht="12" customHeight="1" x14ac:dyDescent="0.15">
      <c r="B76" s="139"/>
      <c r="C76" s="140"/>
      <c r="D76" s="140"/>
      <c r="E76" s="141"/>
      <c r="F76" s="23"/>
      <c r="G76" s="139"/>
      <c r="H76" s="140"/>
      <c r="I76" s="140"/>
      <c r="J76" s="141"/>
    </row>
    <row r="77" spans="2:10" ht="12" customHeight="1" x14ac:dyDescent="0.15">
      <c r="B77" s="130" t="s">
        <v>1504</v>
      </c>
      <c r="C77" s="131"/>
      <c r="D77" s="131"/>
      <c r="E77" s="132"/>
      <c r="F77" s="23"/>
      <c r="G77" s="130" t="s">
        <v>696</v>
      </c>
      <c r="H77" s="131"/>
      <c r="I77" s="131"/>
      <c r="J77" s="132"/>
    </row>
  </sheetData>
  <mergeCells count="40">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G25:J25"/>
    <mergeCell ref="L25:O25"/>
    <mergeCell ref="Q25:T25"/>
    <mergeCell ref="B51:E51"/>
    <mergeCell ref="G51:J51"/>
    <mergeCell ref="L51:O51"/>
    <mergeCell ref="Q51:T51"/>
    <mergeCell ref="Q41:T50"/>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abSelected="1" workbookViewId="0">
      <selection activeCell="G8" sqref="G8:H13"/>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42" t="s">
        <v>378</v>
      </c>
      <c r="C8" s="143"/>
      <c r="D8" s="146" t="s">
        <v>379</v>
      </c>
      <c r="E8" s="147"/>
      <c r="G8" s="142" t="s">
        <v>2148</v>
      </c>
      <c r="H8" s="143"/>
      <c r="I8" s="146" t="s">
        <v>380</v>
      </c>
      <c r="J8" s="147"/>
      <c r="L8" s="142" t="s">
        <v>381</v>
      </c>
      <c r="M8" s="143"/>
      <c r="N8" s="146" t="s">
        <v>382</v>
      </c>
      <c r="O8" s="147"/>
      <c r="Q8" s="142" t="s">
        <v>383</v>
      </c>
      <c r="R8" s="143"/>
      <c r="S8" s="146" t="s">
        <v>384</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100</v>
      </c>
      <c r="I14" s="145"/>
      <c r="J14" s="148"/>
      <c r="L14" s="14" t="s">
        <v>385</v>
      </c>
      <c r="M14" s="18">
        <v>100</v>
      </c>
      <c r="N14" s="145"/>
      <c r="O14" s="148"/>
      <c r="Q14" s="14" t="s">
        <v>385</v>
      </c>
      <c r="R14" s="18">
        <v>0</v>
      </c>
      <c r="S14" s="145"/>
      <c r="T14" s="148"/>
    </row>
    <row r="15" spans="2:20" ht="12" customHeight="1" x14ac:dyDescent="0.15">
      <c r="B15" s="136" t="s">
        <v>386</v>
      </c>
      <c r="C15" s="137"/>
      <c r="D15" s="137"/>
      <c r="E15" s="138"/>
      <c r="G15" s="136"/>
      <c r="H15" s="137"/>
      <c r="I15" s="137"/>
      <c r="J15" s="138"/>
      <c r="L15" s="136"/>
      <c r="M15" s="137"/>
      <c r="N15" s="137"/>
      <c r="O15" s="138"/>
      <c r="Q15" s="136" t="s">
        <v>387</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388</v>
      </c>
      <c r="C25" s="131"/>
      <c r="D25" s="131"/>
      <c r="E25" s="132"/>
      <c r="G25" s="130" t="s">
        <v>389</v>
      </c>
      <c r="H25" s="131"/>
      <c r="I25" s="131"/>
      <c r="J25" s="132"/>
      <c r="L25" s="130" t="s">
        <v>390</v>
      </c>
      <c r="M25" s="131"/>
      <c r="N25" s="131"/>
      <c r="O25" s="132"/>
      <c r="Q25" s="130" t="s">
        <v>391</v>
      </c>
      <c r="R25" s="131"/>
      <c r="S25" s="131"/>
      <c r="T25" s="132"/>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2" t="s">
        <v>367</v>
      </c>
      <c r="I29" s="102" t="s">
        <v>368</v>
      </c>
      <c r="J29" s="63" t="s">
        <v>392</v>
      </c>
      <c r="L29" s="6" t="s">
        <v>366</v>
      </c>
      <c r="M29" s="7" t="s">
        <v>367</v>
      </c>
      <c r="N29" s="7" t="s">
        <v>368</v>
      </c>
      <c r="O29" s="8" t="s">
        <v>392</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42" t="s">
        <v>393</v>
      </c>
      <c r="C34" s="143"/>
      <c r="D34" s="146" t="s">
        <v>394</v>
      </c>
      <c r="E34" s="147"/>
      <c r="G34" s="142" t="s">
        <v>395</v>
      </c>
      <c r="H34" s="146"/>
      <c r="I34" s="146" t="s">
        <v>396</v>
      </c>
      <c r="J34" s="147"/>
      <c r="L34" s="142" t="s">
        <v>383</v>
      </c>
      <c r="M34" s="143"/>
      <c r="N34" s="146" t="s">
        <v>397</v>
      </c>
      <c r="O34" s="147"/>
      <c r="Q34" s="142" t="s">
        <v>398</v>
      </c>
      <c r="R34" s="143"/>
      <c r="S34" s="146" t="s">
        <v>399</v>
      </c>
      <c r="T34" s="147"/>
    </row>
    <row r="35" spans="2:20" ht="12" customHeight="1" x14ac:dyDescent="0.15">
      <c r="B35" s="142"/>
      <c r="C35" s="143"/>
      <c r="D35" s="146"/>
      <c r="E35" s="147"/>
      <c r="G35" s="142"/>
      <c r="H35" s="146"/>
      <c r="I35" s="146"/>
      <c r="J35" s="147"/>
      <c r="L35" s="142"/>
      <c r="M35" s="143"/>
      <c r="N35" s="146"/>
      <c r="O35" s="147"/>
      <c r="Q35" s="142"/>
      <c r="R35" s="143"/>
      <c r="S35" s="146"/>
      <c r="T35" s="147"/>
    </row>
    <row r="36" spans="2:20" ht="12" customHeight="1" x14ac:dyDescent="0.15">
      <c r="B36" s="142"/>
      <c r="C36" s="143"/>
      <c r="D36" s="146"/>
      <c r="E36" s="147"/>
      <c r="G36" s="142"/>
      <c r="H36" s="146"/>
      <c r="I36" s="146"/>
      <c r="J36" s="147"/>
      <c r="L36" s="142"/>
      <c r="M36" s="143"/>
      <c r="N36" s="146"/>
      <c r="O36" s="147"/>
      <c r="Q36" s="142"/>
      <c r="R36" s="143"/>
      <c r="S36" s="146"/>
      <c r="T36" s="147"/>
    </row>
    <row r="37" spans="2:20" ht="12" customHeight="1" x14ac:dyDescent="0.15">
      <c r="B37" s="142"/>
      <c r="C37" s="143"/>
      <c r="D37" s="146"/>
      <c r="E37" s="147"/>
      <c r="G37" s="142"/>
      <c r="H37" s="146"/>
      <c r="I37" s="146"/>
      <c r="J37" s="147"/>
      <c r="L37" s="142"/>
      <c r="M37" s="143"/>
      <c r="N37" s="146"/>
      <c r="O37" s="147"/>
      <c r="Q37" s="142"/>
      <c r="R37" s="143"/>
      <c r="S37" s="146"/>
      <c r="T37" s="147"/>
    </row>
    <row r="38" spans="2:20" ht="12" customHeight="1" x14ac:dyDescent="0.15">
      <c r="B38" s="142"/>
      <c r="C38" s="143"/>
      <c r="D38" s="146"/>
      <c r="E38" s="147"/>
      <c r="G38" s="142"/>
      <c r="H38" s="146"/>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0</v>
      </c>
      <c r="D40" s="145"/>
      <c r="E40" s="148"/>
      <c r="G40" s="67" t="s">
        <v>385</v>
      </c>
      <c r="H40" s="69">
        <v>0</v>
      </c>
      <c r="I40" s="145"/>
      <c r="J40" s="148"/>
      <c r="L40" s="14" t="s">
        <v>385</v>
      </c>
      <c r="M40" s="18">
        <v>0</v>
      </c>
      <c r="N40" s="145"/>
      <c r="O40" s="148"/>
      <c r="Q40" s="14" t="s">
        <v>385</v>
      </c>
      <c r="R40" s="18">
        <v>200</v>
      </c>
      <c r="S40" s="145"/>
      <c r="T40" s="148"/>
    </row>
    <row r="41" spans="2:20" ht="12" customHeight="1" x14ac:dyDescent="0.15">
      <c r="B41" s="136" t="s">
        <v>400</v>
      </c>
      <c r="C41" s="137"/>
      <c r="D41" s="137"/>
      <c r="E41" s="138"/>
      <c r="G41" s="136" t="s">
        <v>401</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402</v>
      </c>
      <c r="C51" s="131"/>
      <c r="D51" s="131"/>
      <c r="E51" s="132"/>
      <c r="G51" s="133" t="s">
        <v>403</v>
      </c>
      <c r="H51" s="134"/>
      <c r="I51" s="134"/>
      <c r="J51" s="135"/>
      <c r="L51" s="130" t="s">
        <v>404</v>
      </c>
      <c r="M51" s="131"/>
      <c r="N51" s="131"/>
      <c r="O51" s="132"/>
      <c r="Q51" s="130" t="s">
        <v>405</v>
      </c>
      <c r="R51" s="131"/>
      <c r="S51" s="131"/>
      <c r="T51" s="132"/>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392</v>
      </c>
      <c r="G55" s="6" t="s">
        <v>366</v>
      </c>
      <c r="H55" s="7" t="s">
        <v>367</v>
      </c>
      <c r="I55" s="7" t="s">
        <v>368</v>
      </c>
      <c r="J55" s="8" t="s">
        <v>406</v>
      </c>
      <c r="L55" s="6" t="s">
        <v>366</v>
      </c>
      <c r="M55" s="7" t="s">
        <v>367</v>
      </c>
      <c r="N55" s="7" t="s">
        <v>368</v>
      </c>
      <c r="O55" s="8" t="s">
        <v>369</v>
      </c>
      <c r="Q55" s="6" t="s">
        <v>366</v>
      </c>
      <c r="R55" s="7" t="s">
        <v>367</v>
      </c>
      <c r="S55" s="7" t="s">
        <v>368</v>
      </c>
      <c r="T55" s="8" t="s">
        <v>407</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42" t="s">
        <v>408</v>
      </c>
      <c r="C60" s="143"/>
      <c r="D60" s="146" t="s">
        <v>409</v>
      </c>
      <c r="E60" s="147"/>
      <c r="G60" s="142" t="s">
        <v>410</v>
      </c>
      <c r="H60" s="143"/>
      <c r="I60" s="146" t="s">
        <v>411</v>
      </c>
      <c r="J60" s="147"/>
      <c r="L60" s="142" t="s">
        <v>412</v>
      </c>
      <c r="M60" s="143"/>
      <c r="N60" s="146" t="s">
        <v>413</v>
      </c>
      <c r="O60" s="147"/>
      <c r="Q60" s="142" t="s">
        <v>414</v>
      </c>
      <c r="R60" s="143"/>
      <c r="S60" s="146" t="s">
        <v>415</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200</v>
      </c>
      <c r="D66" s="145"/>
      <c r="E66" s="148"/>
      <c r="G66" s="14" t="s">
        <v>385</v>
      </c>
      <c r="H66" s="18">
        <v>200</v>
      </c>
      <c r="I66" s="145"/>
      <c r="J66" s="148"/>
      <c r="L66" s="14" t="s">
        <v>385</v>
      </c>
      <c r="M66" s="18">
        <v>200</v>
      </c>
      <c r="N66" s="145"/>
      <c r="O66" s="148"/>
      <c r="Q66" s="14" t="s">
        <v>385</v>
      </c>
      <c r="R66" s="18">
        <v>200</v>
      </c>
      <c r="S66" s="145"/>
      <c r="T66" s="148"/>
    </row>
    <row r="67" spans="2:20" ht="12" customHeight="1" x14ac:dyDescent="0.15">
      <c r="B67" s="136"/>
      <c r="C67" s="137"/>
      <c r="D67" s="137"/>
      <c r="E67" s="138"/>
      <c r="G67" s="136" t="s">
        <v>416</v>
      </c>
      <c r="H67" s="137"/>
      <c r="I67" s="137"/>
      <c r="J67" s="138"/>
      <c r="L67" s="136" t="s">
        <v>417</v>
      </c>
      <c r="M67" s="137"/>
      <c r="N67" s="137"/>
      <c r="O67" s="138"/>
      <c r="Q67" s="136" t="s">
        <v>418</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419</v>
      </c>
      <c r="C77" s="131"/>
      <c r="D77" s="131"/>
      <c r="E77" s="132"/>
      <c r="G77" s="130" t="s">
        <v>391</v>
      </c>
      <c r="H77" s="131"/>
      <c r="I77" s="131"/>
      <c r="J77" s="132"/>
      <c r="L77" s="130" t="s">
        <v>405</v>
      </c>
      <c r="M77" s="131"/>
      <c r="N77" s="131"/>
      <c r="O77" s="132"/>
      <c r="Q77" s="130" t="s">
        <v>420</v>
      </c>
      <c r="R77" s="131"/>
      <c r="S77" s="131"/>
      <c r="T77" s="132"/>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421</v>
      </c>
      <c r="G81" s="6" t="s">
        <v>366</v>
      </c>
      <c r="H81" s="7" t="s">
        <v>367</v>
      </c>
      <c r="I81" s="7" t="s">
        <v>368</v>
      </c>
      <c r="J81" s="8" t="s">
        <v>369</v>
      </c>
      <c r="L81" s="6" t="s">
        <v>366</v>
      </c>
      <c r="M81" s="7" t="s">
        <v>367</v>
      </c>
      <c r="N81" s="7" t="s">
        <v>368</v>
      </c>
      <c r="O81" s="8" t="s">
        <v>392</v>
      </c>
      <c r="Q81" s="6" t="s">
        <v>366</v>
      </c>
      <c r="R81" s="7" t="s">
        <v>367</v>
      </c>
      <c r="S81" s="7" t="s">
        <v>422</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42" t="s">
        <v>423</v>
      </c>
      <c r="C86" s="143"/>
      <c r="D86" s="146" t="s">
        <v>424</v>
      </c>
      <c r="E86" s="147"/>
      <c r="G86" s="142" t="s">
        <v>425</v>
      </c>
      <c r="H86" s="143"/>
      <c r="I86" s="146" t="s">
        <v>426</v>
      </c>
      <c r="J86" s="147"/>
      <c r="L86" s="142" t="s">
        <v>427</v>
      </c>
      <c r="M86" s="143"/>
      <c r="N86" s="146" t="s">
        <v>428</v>
      </c>
      <c r="O86" s="147"/>
      <c r="Q86" s="142" t="s">
        <v>429</v>
      </c>
      <c r="R86" s="143"/>
      <c r="S86" s="146" t="s">
        <v>430</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200</v>
      </c>
      <c r="D92" s="145"/>
      <c r="E92" s="148"/>
      <c r="G92" s="14" t="s">
        <v>385</v>
      </c>
      <c r="H92" s="18">
        <v>600</v>
      </c>
      <c r="I92" s="145"/>
      <c r="J92" s="148"/>
      <c r="L92" s="14" t="s">
        <v>385</v>
      </c>
      <c r="M92" s="18">
        <v>800</v>
      </c>
      <c r="N92" s="145"/>
      <c r="O92" s="148"/>
      <c r="Q92" s="14" t="s">
        <v>385</v>
      </c>
      <c r="R92" s="18">
        <v>0</v>
      </c>
      <c r="S92" s="145"/>
      <c r="T92" s="148"/>
    </row>
    <row r="93" spans="2:20" ht="12" customHeight="1" x14ac:dyDescent="0.15">
      <c r="B93" s="136" t="s">
        <v>431</v>
      </c>
      <c r="C93" s="137"/>
      <c r="D93" s="137"/>
      <c r="E93" s="138"/>
      <c r="G93" s="136"/>
      <c r="H93" s="137"/>
      <c r="I93" s="137"/>
      <c r="J93" s="138"/>
      <c r="L93" s="136" t="s">
        <v>432</v>
      </c>
      <c r="M93" s="137"/>
      <c r="N93" s="137"/>
      <c r="O93" s="138"/>
      <c r="Q93" s="136" t="s">
        <v>433</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434</v>
      </c>
      <c r="C103" s="131"/>
      <c r="D103" s="131"/>
      <c r="E103" s="132"/>
      <c r="G103" s="130" t="s">
        <v>435</v>
      </c>
      <c r="H103" s="131"/>
      <c r="I103" s="131"/>
      <c r="J103" s="132"/>
      <c r="L103" s="130" t="s">
        <v>402</v>
      </c>
      <c r="M103" s="131"/>
      <c r="N103" s="131"/>
      <c r="O103" s="132"/>
      <c r="Q103" s="130" t="s">
        <v>436</v>
      </c>
      <c r="R103" s="131"/>
      <c r="S103" s="131"/>
      <c r="T103" s="132"/>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437</v>
      </c>
      <c r="L107" s="6" t="s">
        <v>366</v>
      </c>
      <c r="M107" s="7" t="s">
        <v>367</v>
      </c>
      <c r="N107" s="7" t="s">
        <v>368</v>
      </c>
      <c r="O107" s="8" t="s">
        <v>369</v>
      </c>
      <c r="Q107" s="6" t="s">
        <v>366</v>
      </c>
      <c r="R107" s="7" t="s">
        <v>367</v>
      </c>
      <c r="S107" s="7" t="s">
        <v>368</v>
      </c>
      <c r="T107" s="8" t="s">
        <v>392</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42" t="s">
        <v>438</v>
      </c>
      <c r="C112" s="143"/>
      <c r="D112" s="146" t="s">
        <v>439</v>
      </c>
      <c r="E112" s="147"/>
      <c r="G112" s="142" t="s">
        <v>440</v>
      </c>
      <c r="H112" s="143"/>
      <c r="I112" s="146" t="s">
        <v>441</v>
      </c>
      <c r="J112" s="147"/>
      <c r="L112" s="142" t="s">
        <v>442</v>
      </c>
      <c r="M112" s="143"/>
      <c r="N112" s="146" t="s">
        <v>443</v>
      </c>
      <c r="O112" s="147"/>
      <c r="Q112" s="142" t="s">
        <v>444</v>
      </c>
      <c r="R112" s="143"/>
      <c r="S112" s="146" t="s">
        <v>445</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600</v>
      </c>
      <c r="D118" s="145"/>
      <c r="E118" s="148"/>
      <c r="G118" s="14" t="s">
        <v>385</v>
      </c>
      <c r="H118" s="18">
        <v>700</v>
      </c>
      <c r="I118" s="145"/>
      <c r="J118" s="148"/>
      <c r="L118" s="14" t="s">
        <v>385</v>
      </c>
      <c r="M118" s="18">
        <v>500</v>
      </c>
      <c r="N118" s="145"/>
      <c r="O118" s="148"/>
      <c r="Q118" s="14" t="s">
        <v>385</v>
      </c>
      <c r="R118" s="18">
        <v>600</v>
      </c>
      <c r="S118" s="145"/>
      <c r="T118" s="148"/>
    </row>
    <row r="119" spans="2:20" ht="12" customHeight="1" x14ac:dyDescent="0.15">
      <c r="B119" s="136" t="s">
        <v>446</v>
      </c>
      <c r="C119" s="137"/>
      <c r="D119" s="137"/>
      <c r="E119" s="138"/>
      <c r="G119" s="136" t="s">
        <v>447</v>
      </c>
      <c r="H119" s="137"/>
      <c r="I119" s="137"/>
      <c r="J119" s="138"/>
      <c r="L119" s="136" t="s">
        <v>448</v>
      </c>
      <c r="M119" s="137"/>
      <c r="N119" s="137"/>
      <c r="O119" s="138"/>
      <c r="Q119" s="136" t="s">
        <v>449</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391</v>
      </c>
      <c r="C129" s="131"/>
      <c r="D129" s="131"/>
      <c r="E129" s="132"/>
      <c r="G129" s="130" t="s">
        <v>450</v>
      </c>
      <c r="H129" s="131"/>
      <c r="I129" s="131"/>
      <c r="J129" s="132"/>
      <c r="L129" s="130" t="s">
        <v>451</v>
      </c>
      <c r="M129" s="131"/>
      <c r="N129" s="131"/>
      <c r="O129" s="132"/>
      <c r="Q129" s="130" t="s">
        <v>452</v>
      </c>
      <c r="R129" s="131"/>
      <c r="S129" s="131"/>
      <c r="T129" s="132"/>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392</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42" t="s">
        <v>453</v>
      </c>
      <c r="C138" s="143"/>
      <c r="D138" s="146" t="s">
        <v>454</v>
      </c>
      <c r="E138" s="147"/>
      <c r="G138" s="142" t="s">
        <v>455</v>
      </c>
      <c r="H138" s="143"/>
      <c r="I138" s="146" t="s">
        <v>456</v>
      </c>
      <c r="J138" s="147"/>
      <c r="L138" s="142" t="s">
        <v>457</v>
      </c>
      <c r="M138" s="143"/>
      <c r="N138" s="146" t="s">
        <v>458</v>
      </c>
      <c r="O138" s="147"/>
      <c r="Q138" s="142" t="s">
        <v>459</v>
      </c>
      <c r="R138" s="143"/>
      <c r="S138" s="146" t="s">
        <v>460</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600</v>
      </c>
      <c r="D144" s="145"/>
      <c r="E144" s="148"/>
      <c r="G144" s="14" t="s">
        <v>385</v>
      </c>
      <c r="H144" s="18">
        <v>600</v>
      </c>
      <c r="I144" s="145"/>
      <c r="J144" s="148"/>
      <c r="L144" s="14" t="s">
        <v>385</v>
      </c>
      <c r="M144" s="18">
        <v>600</v>
      </c>
      <c r="N144" s="145"/>
      <c r="O144" s="148"/>
      <c r="Q144" s="14" t="s">
        <v>385</v>
      </c>
      <c r="R144" s="18">
        <v>50</v>
      </c>
      <c r="S144" s="145"/>
      <c r="T144" s="148"/>
    </row>
    <row r="145" spans="2:20" ht="12" customHeight="1" x14ac:dyDescent="0.15">
      <c r="B145" s="136"/>
      <c r="C145" s="137"/>
      <c r="D145" s="137"/>
      <c r="E145" s="138"/>
      <c r="G145" s="136" t="s">
        <v>461</v>
      </c>
      <c r="H145" s="137"/>
      <c r="I145" s="137"/>
      <c r="J145" s="138"/>
      <c r="L145" s="136" t="s">
        <v>462</v>
      </c>
      <c r="M145" s="137"/>
      <c r="N145" s="137"/>
      <c r="O145" s="138"/>
      <c r="Q145" s="136"/>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463</v>
      </c>
      <c r="C155" s="131"/>
      <c r="D155" s="131"/>
      <c r="E155" s="132"/>
      <c r="G155" s="130" t="s">
        <v>464</v>
      </c>
      <c r="H155" s="131"/>
      <c r="I155" s="131"/>
      <c r="J155" s="132"/>
      <c r="L155" s="130" t="s">
        <v>465</v>
      </c>
      <c r="M155" s="131"/>
      <c r="N155" s="131"/>
      <c r="O155" s="132"/>
      <c r="Q155" s="130" t="s">
        <v>466</v>
      </c>
      <c r="R155" s="131"/>
      <c r="S155" s="131"/>
      <c r="T155" s="132"/>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467</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42" t="s">
        <v>468</v>
      </c>
      <c r="C164" s="143"/>
      <c r="D164" s="146" t="s">
        <v>469</v>
      </c>
      <c r="E164" s="147"/>
      <c r="G164" s="142" t="s">
        <v>470</v>
      </c>
      <c r="H164" s="143"/>
      <c r="I164" s="146" t="s">
        <v>471</v>
      </c>
      <c r="J164" s="147"/>
      <c r="L164" s="142" t="s">
        <v>383</v>
      </c>
      <c r="M164" s="143"/>
      <c r="N164" s="146" t="s">
        <v>472</v>
      </c>
      <c r="O164" s="147"/>
      <c r="Q164" s="142" t="s">
        <v>473</v>
      </c>
      <c r="R164" s="143"/>
      <c r="S164" s="146" t="s">
        <v>474</v>
      </c>
      <c r="T164" s="147"/>
    </row>
    <row r="165" spans="2:20" ht="12" customHeight="1" x14ac:dyDescent="0.15">
      <c r="B165" s="142"/>
      <c r="C165" s="143"/>
      <c r="D165" s="146"/>
      <c r="E165" s="147"/>
      <c r="G165" s="142"/>
      <c r="H165" s="143"/>
      <c r="I165" s="146"/>
      <c r="J165" s="147"/>
      <c r="L165" s="142"/>
      <c r="M165" s="143"/>
      <c r="N165" s="146"/>
      <c r="O165" s="147"/>
      <c r="Q165" s="142"/>
      <c r="R165" s="143"/>
      <c r="S165" s="146"/>
      <c r="T165" s="147"/>
    </row>
    <row r="166" spans="2:20" ht="12" customHeight="1" x14ac:dyDescent="0.15">
      <c r="B166" s="142"/>
      <c r="C166" s="143"/>
      <c r="D166" s="146"/>
      <c r="E166" s="147"/>
      <c r="G166" s="142"/>
      <c r="H166" s="143"/>
      <c r="I166" s="146"/>
      <c r="J166" s="147"/>
      <c r="L166" s="142"/>
      <c r="M166" s="143"/>
      <c r="N166" s="146"/>
      <c r="O166" s="147"/>
      <c r="Q166" s="142"/>
      <c r="R166" s="143"/>
      <c r="S166" s="146"/>
      <c r="T166" s="147"/>
    </row>
    <row r="167" spans="2:20" ht="12" customHeight="1" x14ac:dyDescent="0.15">
      <c r="B167" s="142"/>
      <c r="C167" s="143"/>
      <c r="D167" s="146"/>
      <c r="E167" s="147"/>
      <c r="G167" s="142"/>
      <c r="H167" s="143"/>
      <c r="I167" s="146"/>
      <c r="J167" s="147"/>
      <c r="L167" s="142"/>
      <c r="M167" s="143"/>
      <c r="N167" s="146"/>
      <c r="O167" s="147"/>
      <c r="Q167" s="142"/>
      <c r="R167" s="143"/>
      <c r="S167" s="146"/>
      <c r="T167" s="147"/>
    </row>
    <row r="168" spans="2:20" ht="12" customHeight="1" x14ac:dyDescent="0.15">
      <c r="B168" s="142"/>
      <c r="C168" s="143"/>
      <c r="D168" s="146"/>
      <c r="E168" s="147"/>
      <c r="G168" s="142"/>
      <c r="H168" s="143"/>
      <c r="I168" s="146"/>
      <c r="J168" s="147"/>
      <c r="L168" s="142"/>
      <c r="M168" s="143"/>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385</v>
      </c>
      <c r="C170" s="18">
        <v>200</v>
      </c>
      <c r="D170" s="145"/>
      <c r="E170" s="148"/>
      <c r="G170" s="14" t="s">
        <v>385</v>
      </c>
      <c r="H170" s="18">
        <v>300</v>
      </c>
      <c r="I170" s="145"/>
      <c r="J170" s="148"/>
      <c r="L170" s="14" t="s">
        <v>385</v>
      </c>
      <c r="M170" s="18">
        <v>0</v>
      </c>
      <c r="N170" s="145"/>
      <c r="O170" s="148"/>
      <c r="Q170" s="14" t="s">
        <v>385</v>
      </c>
      <c r="R170" s="18">
        <v>800</v>
      </c>
      <c r="S170" s="145"/>
      <c r="T170" s="148"/>
    </row>
    <row r="171" spans="2:20" ht="12" customHeight="1" x14ac:dyDescent="0.15">
      <c r="B171" s="136" t="s">
        <v>475</v>
      </c>
      <c r="C171" s="137"/>
      <c r="D171" s="137"/>
      <c r="E171" s="138"/>
      <c r="G171" s="136" t="s">
        <v>476</v>
      </c>
      <c r="H171" s="137"/>
      <c r="I171" s="137"/>
      <c r="J171" s="138"/>
      <c r="L171" s="136" t="s">
        <v>477</v>
      </c>
      <c r="M171" s="137"/>
      <c r="N171" s="137"/>
      <c r="O171" s="138"/>
      <c r="Q171" s="136" t="s">
        <v>478</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479</v>
      </c>
      <c r="C181" s="131"/>
      <c r="D181" s="131"/>
      <c r="E181" s="132"/>
      <c r="G181" s="130" t="s">
        <v>479</v>
      </c>
      <c r="H181" s="131"/>
      <c r="I181" s="131"/>
      <c r="J181" s="132"/>
      <c r="L181" s="130" t="s">
        <v>480</v>
      </c>
      <c r="M181" s="131"/>
      <c r="N181" s="131"/>
      <c r="O181" s="132"/>
      <c r="Q181" s="130" t="s">
        <v>481</v>
      </c>
      <c r="R181" s="131"/>
      <c r="S181" s="131"/>
      <c r="T181" s="132"/>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482</v>
      </c>
      <c r="S185" s="7" t="s">
        <v>483</v>
      </c>
      <c r="T185" s="8" t="s">
        <v>484</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42" t="s">
        <v>485</v>
      </c>
      <c r="C190" s="143"/>
      <c r="D190" s="146" t="s">
        <v>486</v>
      </c>
      <c r="E190" s="147"/>
      <c r="G190" s="142" t="s">
        <v>487</v>
      </c>
      <c r="H190" s="143"/>
      <c r="I190" s="146" t="s">
        <v>488</v>
      </c>
      <c r="J190" s="147"/>
      <c r="L190" s="142" t="s">
        <v>489</v>
      </c>
      <c r="M190" s="143"/>
      <c r="N190" s="146" t="s">
        <v>490</v>
      </c>
      <c r="O190" s="147"/>
      <c r="Q190" s="142" t="s">
        <v>491</v>
      </c>
      <c r="R190" s="143"/>
      <c r="S190" s="146" t="s">
        <v>492</v>
      </c>
      <c r="T190" s="147"/>
    </row>
    <row r="191" spans="2:20" ht="12" customHeight="1" x14ac:dyDescent="0.15">
      <c r="B191" s="142"/>
      <c r="C191" s="143"/>
      <c r="D191" s="146"/>
      <c r="E191" s="147"/>
      <c r="G191" s="142"/>
      <c r="H191" s="143"/>
      <c r="I191" s="146"/>
      <c r="J191" s="147"/>
      <c r="L191" s="142"/>
      <c r="M191" s="143"/>
      <c r="N191" s="146"/>
      <c r="O191" s="147"/>
      <c r="Q191" s="142"/>
      <c r="R191" s="143"/>
      <c r="S191" s="146"/>
      <c r="T191" s="147"/>
    </row>
    <row r="192" spans="2:20" ht="12" customHeight="1" x14ac:dyDescent="0.15">
      <c r="B192" s="142"/>
      <c r="C192" s="143"/>
      <c r="D192" s="146"/>
      <c r="E192" s="147"/>
      <c r="G192" s="142"/>
      <c r="H192" s="143"/>
      <c r="I192" s="146"/>
      <c r="J192" s="147"/>
      <c r="L192" s="142"/>
      <c r="M192" s="143"/>
      <c r="N192" s="146"/>
      <c r="O192" s="147"/>
      <c r="Q192" s="142"/>
      <c r="R192" s="143"/>
      <c r="S192" s="146"/>
      <c r="T192" s="147"/>
    </row>
    <row r="193" spans="2:20" ht="12" customHeight="1" x14ac:dyDescent="0.15">
      <c r="B193" s="142"/>
      <c r="C193" s="143"/>
      <c r="D193" s="146"/>
      <c r="E193" s="147"/>
      <c r="G193" s="142"/>
      <c r="H193" s="143"/>
      <c r="I193" s="146"/>
      <c r="J193" s="147"/>
      <c r="L193" s="142"/>
      <c r="M193" s="143"/>
      <c r="N193" s="146"/>
      <c r="O193" s="147"/>
      <c r="Q193" s="142"/>
      <c r="R193" s="143"/>
      <c r="S193" s="146"/>
      <c r="T193" s="147"/>
    </row>
    <row r="194" spans="2:20" ht="12" customHeight="1" x14ac:dyDescent="0.15">
      <c r="B194" s="142"/>
      <c r="C194" s="143"/>
      <c r="D194" s="146"/>
      <c r="E194" s="147"/>
      <c r="G194" s="142"/>
      <c r="H194" s="143"/>
      <c r="I194" s="146"/>
      <c r="J194" s="147"/>
      <c r="L194" s="142"/>
      <c r="M194" s="143"/>
      <c r="N194" s="146"/>
      <c r="O194" s="147"/>
      <c r="Q194" s="142"/>
      <c r="R194" s="143"/>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385</v>
      </c>
      <c r="C196" s="18">
        <v>600</v>
      </c>
      <c r="D196" s="145"/>
      <c r="E196" s="148"/>
      <c r="G196" s="14" t="s">
        <v>385</v>
      </c>
      <c r="H196" s="18">
        <v>600</v>
      </c>
      <c r="I196" s="145"/>
      <c r="J196" s="148"/>
      <c r="L196" s="14" t="s">
        <v>385</v>
      </c>
      <c r="M196" s="18">
        <v>2000</v>
      </c>
      <c r="N196" s="145"/>
      <c r="O196" s="148"/>
      <c r="Q196" s="14" t="s">
        <v>385</v>
      </c>
      <c r="R196" s="18">
        <v>0</v>
      </c>
      <c r="S196" s="145"/>
      <c r="T196" s="148"/>
    </row>
    <row r="197" spans="2:20" ht="12" customHeight="1" x14ac:dyDescent="0.15">
      <c r="B197" s="136" t="s">
        <v>478</v>
      </c>
      <c r="C197" s="137"/>
      <c r="D197" s="137"/>
      <c r="E197" s="138"/>
      <c r="G197" s="136" t="s">
        <v>478</v>
      </c>
      <c r="H197" s="137"/>
      <c r="I197" s="137"/>
      <c r="J197" s="138"/>
      <c r="L197" s="136" t="s">
        <v>493</v>
      </c>
      <c r="M197" s="137"/>
      <c r="N197" s="137"/>
      <c r="O197" s="138"/>
      <c r="Q197" s="136" t="s">
        <v>494</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481</v>
      </c>
      <c r="C207" s="131"/>
      <c r="D207" s="131"/>
      <c r="E207" s="132"/>
      <c r="G207" s="130" t="s">
        <v>495</v>
      </c>
      <c r="H207" s="131"/>
      <c r="I207" s="131"/>
      <c r="J207" s="132"/>
      <c r="L207" s="130" t="s">
        <v>480</v>
      </c>
      <c r="M207" s="131"/>
      <c r="N207" s="131"/>
      <c r="O207" s="132"/>
      <c r="Q207" s="130" t="s">
        <v>496</v>
      </c>
      <c r="R207" s="131"/>
      <c r="S207" s="131"/>
      <c r="T207" s="132"/>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483</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42" t="s">
        <v>497</v>
      </c>
      <c r="C216" s="143"/>
      <c r="D216" s="146" t="s">
        <v>498</v>
      </c>
      <c r="E216" s="147"/>
      <c r="G216" s="142" t="s">
        <v>499</v>
      </c>
      <c r="H216" s="143"/>
      <c r="I216" s="146" t="s">
        <v>500</v>
      </c>
      <c r="J216" s="147"/>
      <c r="L216" s="142" t="s">
        <v>501</v>
      </c>
      <c r="M216" s="146"/>
      <c r="N216" s="146" t="s">
        <v>502</v>
      </c>
      <c r="O216" s="147"/>
      <c r="Q216" s="142" t="s">
        <v>503</v>
      </c>
      <c r="R216" s="143"/>
      <c r="S216" s="146" t="s">
        <v>504</v>
      </c>
      <c r="T216" s="147"/>
    </row>
    <row r="217" spans="2:20" ht="12" customHeight="1" x14ac:dyDescent="0.15">
      <c r="B217" s="142"/>
      <c r="C217" s="143"/>
      <c r="D217" s="146"/>
      <c r="E217" s="147"/>
      <c r="G217" s="142"/>
      <c r="H217" s="143"/>
      <c r="I217" s="146"/>
      <c r="J217" s="147"/>
      <c r="L217" s="142"/>
      <c r="M217" s="146"/>
      <c r="N217" s="146"/>
      <c r="O217" s="147"/>
      <c r="Q217" s="142"/>
      <c r="R217" s="143"/>
      <c r="S217" s="146"/>
      <c r="T217" s="147"/>
    </row>
    <row r="218" spans="2:20" ht="12" customHeight="1" x14ac:dyDescent="0.15">
      <c r="B218" s="142"/>
      <c r="C218" s="143"/>
      <c r="D218" s="146"/>
      <c r="E218" s="147"/>
      <c r="G218" s="142"/>
      <c r="H218" s="143"/>
      <c r="I218" s="146"/>
      <c r="J218" s="147"/>
      <c r="L218" s="142"/>
      <c r="M218" s="146"/>
      <c r="N218" s="146"/>
      <c r="O218" s="147"/>
      <c r="Q218" s="142"/>
      <c r="R218" s="143"/>
      <c r="S218" s="146"/>
      <c r="T218" s="147"/>
    </row>
    <row r="219" spans="2:20" ht="12" customHeight="1" x14ac:dyDescent="0.15">
      <c r="B219" s="142"/>
      <c r="C219" s="143"/>
      <c r="D219" s="146"/>
      <c r="E219" s="147"/>
      <c r="G219" s="142"/>
      <c r="H219" s="143"/>
      <c r="I219" s="146"/>
      <c r="J219" s="147"/>
      <c r="L219" s="142"/>
      <c r="M219" s="146"/>
      <c r="N219" s="146"/>
      <c r="O219" s="147"/>
      <c r="Q219" s="142"/>
      <c r="R219" s="143"/>
      <c r="S219" s="146"/>
      <c r="T219" s="147"/>
    </row>
    <row r="220" spans="2:20" ht="12" customHeight="1" x14ac:dyDescent="0.15">
      <c r="B220" s="142"/>
      <c r="C220" s="143"/>
      <c r="D220" s="146"/>
      <c r="E220" s="147"/>
      <c r="G220" s="142"/>
      <c r="H220" s="143"/>
      <c r="I220" s="146"/>
      <c r="J220" s="147"/>
      <c r="L220" s="142"/>
      <c r="M220" s="146"/>
      <c r="N220" s="146"/>
      <c r="O220" s="147"/>
      <c r="Q220" s="142"/>
      <c r="R220" s="143"/>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385</v>
      </c>
      <c r="C222" s="18">
        <v>900</v>
      </c>
      <c r="D222" s="145"/>
      <c r="E222" s="148"/>
      <c r="G222" s="14" t="s">
        <v>385</v>
      </c>
      <c r="H222" s="18">
        <v>100</v>
      </c>
      <c r="I222" s="145"/>
      <c r="J222" s="148"/>
      <c r="L222" s="14" t="s">
        <v>385</v>
      </c>
      <c r="M222" s="18">
        <v>0</v>
      </c>
      <c r="N222" s="145"/>
      <c r="O222" s="148"/>
      <c r="Q222" s="14" t="s">
        <v>385</v>
      </c>
      <c r="R222" s="18">
        <v>1500</v>
      </c>
      <c r="S222" s="145"/>
      <c r="T222" s="148"/>
    </row>
    <row r="223" spans="2:20" ht="12" customHeight="1" x14ac:dyDescent="0.15">
      <c r="B223" s="136" t="s">
        <v>505</v>
      </c>
      <c r="C223" s="137"/>
      <c r="D223" s="137"/>
      <c r="E223" s="138"/>
      <c r="G223" s="136" t="s">
        <v>478</v>
      </c>
      <c r="H223" s="137"/>
      <c r="I223" s="137"/>
      <c r="J223" s="138"/>
      <c r="L223" s="136"/>
      <c r="M223" s="137"/>
      <c r="N223" s="137"/>
      <c r="O223" s="138"/>
      <c r="Q223" s="136" t="s">
        <v>478</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480</v>
      </c>
      <c r="C233" s="131"/>
      <c r="D233" s="131"/>
      <c r="E233" s="132"/>
      <c r="G233" s="130" t="s">
        <v>506</v>
      </c>
      <c r="H233" s="131"/>
      <c r="I233" s="131"/>
      <c r="J233" s="132"/>
      <c r="L233" s="130" t="s">
        <v>507</v>
      </c>
      <c r="M233" s="131"/>
      <c r="N233" s="131"/>
      <c r="O233" s="132"/>
      <c r="Q233" s="130" t="s">
        <v>508</v>
      </c>
      <c r="R233" s="131"/>
      <c r="S233" s="131"/>
      <c r="T233" s="132"/>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509</v>
      </c>
      <c r="G237" s="24" t="s">
        <v>366</v>
      </c>
      <c r="H237" s="7" t="s">
        <v>367</v>
      </c>
      <c r="I237" s="7" t="s">
        <v>483</v>
      </c>
      <c r="J237" s="8" t="s">
        <v>1</v>
      </c>
      <c r="L237" s="24" t="s">
        <v>366</v>
      </c>
      <c r="M237" s="7" t="s">
        <v>367</v>
      </c>
      <c r="N237" s="7" t="s">
        <v>483</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42" t="s">
        <v>510</v>
      </c>
      <c r="C242" s="146"/>
      <c r="D242" s="146" t="s">
        <v>511</v>
      </c>
      <c r="E242" s="147"/>
      <c r="G242" s="142" t="s">
        <v>512</v>
      </c>
      <c r="H242" s="146"/>
      <c r="I242" s="146" t="s">
        <v>513</v>
      </c>
      <c r="J242" s="147"/>
      <c r="L242" s="142" t="s">
        <v>514</v>
      </c>
      <c r="M242" s="146"/>
      <c r="N242" s="146" t="s">
        <v>515</v>
      </c>
      <c r="O242" s="147"/>
      <c r="Q242" s="142" t="s">
        <v>383</v>
      </c>
      <c r="R242" s="146"/>
      <c r="S242" s="146" t="s">
        <v>516</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385</v>
      </c>
      <c r="C248" s="34">
        <v>2500</v>
      </c>
      <c r="D248" s="145"/>
      <c r="E248" s="148"/>
      <c r="G248" s="30" t="s">
        <v>385</v>
      </c>
      <c r="H248" s="34">
        <v>2600</v>
      </c>
      <c r="I248" s="145"/>
      <c r="J248" s="148"/>
      <c r="L248" s="30" t="s">
        <v>385</v>
      </c>
      <c r="M248" s="34">
        <v>1600</v>
      </c>
      <c r="N248" s="145"/>
      <c r="O248" s="148"/>
      <c r="Q248" s="30" t="s">
        <v>385</v>
      </c>
      <c r="R248" s="34">
        <v>0</v>
      </c>
      <c r="S248" s="145"/>
      <c r="T248" s="148"/>
    </row>
    <row r="249" spans="2:20" ht="12" customHeight="1" x14ac:dyDescent="0.15">
      <c r="B249" s="136" t="s">
        <v>517</v>
      </c>
      <c r="C249" s="137"/>
      <c r="D249" s="137"/>
      <c r="E249" s="138"/>
      <c r="G249" s="136" t="s">
        <v>518</v>
      </c>
      <c r="H249" s="137"/>
      <c r="I249" s="137"/>
      <c r="J249" s="138"/>
      <c r="L249" s="149"/>
      <c r="M249" s="150"/>
      <c r="N249" s="150"/>
      <c r="O249" s="151"/>
      <c r="Q249" s="136" t="s">
        <v>519</v>
      </c>
      <c r="R249" s="137"/>
      <c r="S249" s="137"/>
      <c r="T249" s="138"/>
    </row>
    <row r="250" spans="2:20" ht="12" customHeight="1" x14ac:dyDescent="0.15">
      <c r="B250" s="139"/>
      <c r="C250" s="140"/>
      <c r="D250" s="140"/>
      <c r="E250" s="141"/>
      <c r="G250" s="139"/>
      <c r="H250" s="140"/>
      <c r="I250" s="140"/>
      <c r="J250" s="141"/>
      <c r="L250" s="152"/>
      <c r="M250" s="153"/>
      <c r="N250" s="153"/>
      <c r="O250" s="154"/>
      <c r="Q250" s="139"/>
      <c r="R250" s="140"/>
      <c r="S250" s="140"/>
      <c r="T250" s="141"/>
    </row>
    <row r="251" spans="2:20" ht="12" customHeight="1" x14ac:dyDescent="0.15">
      <c r="B251" s="139"/>
      <c r="C251" s="140"/>
      <c r="D251" s="140"/>
      <c r="E251" s="141"/>
      <c r="G251" s="139"/>
      <c r="H251" s="140"/>
      <c r="I251" s="140"/>
      <c r="J251" s="141"/>
      <c r="L251" s="152"/>
      <c r="M251" s="153"/>
      <c r="N251" s="153"/>
      <c r="O251" s="154"/>
      <c r="Q251" s="139"/>
      <c r="R251" s="140"/>
      <c r="S251" s="140"/>
      <c r="T251" s="141"/>
    </row>
    <row r="252" spans="2:20" ht="12" customHeight="1" x14ac:dyDescent="0.15">
      <c r="B252" s="139"/>
      <c r="C252" s="140"/>
      <c r="D252" s="140"/>
      <c r="E252" s="141"/>
      <c r="G252" s="139"/>
      <c r="H252" s="140"/>
      <c r="I252" s="140"/>
      <c r="J252" s="141"/>
      <c r="L252" s="152"/>
      <c r="M252" s="153"/>
      <c r="N252" s="153"/>
      <c r="O252" s="154"/>
      <c r="Q252" s="139"/>
      <c r="R252" s="140"/>
      <c r="S252" s="140"/>
      <c r="T252" s="141"/>
    </row>
    <row r="253" spans="2:20" ht="12" customHeight="1" x14ac:dyDescent="0.15">
      <c r="B253" s="139"/>
      <c r="C253" s="140"/>
      <c r="D253" s="140"/>
      <c r="E253" s="141"/>
      <c r="G253" s="139"/>
      <c r="H253" s="140"/>
      <c r="I253" s="140"/>
      <c r="J253" s="141"/>
      <c r="L253" s="152"/>
      <c r="M253" s="153"/>
      <c r="N253" s="153"/>
      <c r="O253" s="154"/>
      <c r="Q253" s="139"/>
      <c r="R253" s="140"/>
      <c r="S253" s="140"/>
      <c r="T253" s="141"/>
    </row>
    <row r="254" spans="2:20" ht="12" customHeight="1" x14ac:dyDescent="0.15">
      <c r="B254" s="139"/>
      <c r="C254" s="140"/>
      <c r="D254" s="140"/>
      <c r="E254" s="141"/>
      <c r="G254" s="139"/>
      <c r="H254" s="140"/>
      <c r="I254" s="140"/>
      <c r="J254" s="141"/>
      <c r="L254" s="152"/>
      <c r="M254" s="153"/>
      <c r="N254" s="153"/>
      <c r="O254" s="154"/>
      <c r="Q254" s="139"/>
      <c r="R254" s="140"/>
      <c r="S254" s="140"/>
      <c r="T254" s="141"/>
    </row>
    <row r="255" spans="2:20" ht="12" customHeight="1" x14ac:dyDescent="0.15">
      <c r="B255" s="139"/>
      <c r="C255" s="140"/>
      <c r="D255" s="140"/>
      <c r="E255" s="141"/>
      <c r="G255" s="139"/>
      <c r="H255" s="140"/>
      <c r="I255" s="140"/>
      <c r="J255" s="141"/>
      <c r="L255" s="152"/>
      <c r="M255" s="153"/>
      <c r="N255" s="153"/>
      <c r="O255" s="154"/>
      <c r="Q255" s="139"/>
      <c r="R255" s="140"/>
      <c r="S255" s="140"/>
      <c r="T255" s="141"/>
    </row>
    <row r="256" spans="2:20" ht="12" customHeight="1" x14ac:dyDescent="0.15">
      <c r="B256" s="139"/>
      <c r="C256" s="140"/>
      <c r="D256" s="140"/>
      <c r="E256" s="141"/>
      <c r="G256" s="139"/>
      <c r="H256" s="140"/>
      <c r="I256" s="140"/>
      <c r="J256" s="141"/>
      <c r="L256" s="152"/>
      <c r="M256" s="153"/>
      <c r="N256" s="153"/>
      <c r="O256" s="154"/>
      <c r="Q256" s="139"/>
      <c r="R256" s="140"/>
      <c r="S256" s="140"/>
      <c r="T256" s="141"/>
    </row>
    <row r="257" spans="2:20" ht="12" customHeight="1" x14ac:dyDescent="0.15">
      <c r="B257" s="139"/>
      <c r="C257" s="140"/>
      <c r="D257" s="140"/>
      <c r="E257" s="141"/>
      <c r="G257" s="139"/>
      <c r="H257" s="140"/>
      <c r="I257" s="140"/>
      <c r="J257" s="141"/>
      <c r="L257" s="152"/>
      <c r="M257" s="153"/>
      <c r="N257" s="153"/>
      <c r="O257" s="154"/>
      <c r="Q257" s="139"/>
      <c r="R257" s="140"/>
      <c r="S257" s="140"/>
      <c r="T257" s="141"/>
    </row>
    <row r="258" spans="2:20" ht="12" customHeight="1" x14ac:dyDescent="0.15">
      <c r="B258" s="139"/>
      <c r="C258" s="140"/>
      <c r="D258" s="140"/>
      <c r="E258" s="141"/>
      <c r="G258" s="139"/>
      <c r="H258" s="140"/>
      <c r="I258" s="140"/>
      <c r="J258" s="141"/>
      <c r="L258" s="152"/>
      <c r="M258" s="153"/>
      <c r="N258" s="153"/>
      <c r="O258" s="154"/>
      <c r="Q258" s="139"/>
      <c r="R258" s="140"/>
      <c r="S258" s="140"/>
      <c r="T258" s="141"/>
    </row>
    <row r="259" spans="2:20" ht="12" customHeight="1" x14ac:dyDescent="0.15">
      <c r="B259" s="130" t="s">
        <v>520</v>
      </c>
      <c r="C259" s="131"/>
      <c r="D259" s="131"/>
      <c r="E259" s="132"/>
      <c r="G259" s="130" t="s">
        <v>521</v>
      </c>
      <c r="H259" s="131"/>
      <c r="I259" s="131"/>
      <c r="J259" s="132"/>
      <c r="L259" s="130" t="s">
        <v>522</v>
      </c>
      <c r="M259" s="131"/>
      <c r="N259" s="131"/>
      <c r="O259" s="132"/>
      <c r="Q259" s="130" t="s">
        <v>523</v>
      </c>
      <c r="R259" s="131"/>
      <c r="S259" s="131"/>
      <c r="T259" s="132"/>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483</v>
      </c>
      <c r="E263" s="8" t="s">
        <v>524</v>
      </c>
      <c r="G263" s="24" t="s">
        <v>366</v>
      </c>
      <c r="H263" s="7" t="s">
        <v>367</v>
      </c>
      <c r="I263" s="7" t="s">
        <v>483</v>
      </c>
      <c r="J263" s="8" t="s">
        <v>525</v>
      </c>
      <c r="L263" s="24" t="s">
        <v>366</v>
      </c>
      <c r="M263" s="7" t="s">
        <v>367</v>
      </c>
      <c r="N263" s="7" t="s">
        <v>483</v>
      </c>
      <c r="O263" s="8" t="s">
        <v>526</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42" t="s">
        <v>527</v>
      </c>
      <c r="C268" s="146"/>
      <c r="D268" s="146" t="s">
        <v>528</v>
      </c>
      <c r="E268" s="147"/>
      <c r="G268" s="142" t="s">
        <v>529</v>
      </c>
      <c r="H268" s="146"/>
      <c r="I268" s="146" t="s">
        <v>530</v>
      </c>
      <c r="J268" s="147"/>
      <c r="L268" s="142" t="s">
        <v>531</v>
      </c>
      <c r="M268" s="146"/>
      <c r="N268" s="146" t="s">
        <v>532</v>
      </c>
      <c r="O268" s="147"/>
      <c r="Q268" s="142" t="s">
        <v>533</v>
      </c>
      <c r="R268" s="146"/>
      <c r="S268" s="146" t="s">
        <v>534</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385</v>
      </c>
      <c r="C274" s="34">
        <v>500</v>
      </c>
      <c r="D274" s="145"/>
      <c r="E274" s="148"/>
      <c r="G274" s="30" t="s">
        <v>385</v>
      </c>
      <c r="H274" s="34">
        <v>900</v>
      </c>
      <c r="I274" s="145"/>
      <c r="J274" s="148"/>
      <c r="L274" s="30" t="s">
        <v>385</v>
      </c>
      <c r="M274" s="34">
        <v>400</v>
      </c>
      <c r="N274" s="145"/>
      <c r="O274" s="148"/>
      <c r="Q274" s="30" t="s">
        <v>385</v>
      </c>
      <c r="R274" s="34">
        <v>2400</v>
      </c>
      <c r="S274" s="145"/>
      <c r="T274" s="148"/>
    </row>
    <row r="275" spans="2:20" ht="12" customHeight="1" x14ac:dyDescent="0.15">
      <c r="B275" s="136" t="s">
        <v>535</v>
      </c>
      <c r="C275" s="137"/>
      <c r="D275" s="137"/>
      <c r="E275" s="138"/>
      <c r="G275" s="136" t="s">
        <v>478</v>
      </c>
      <c r="H275" s="137"/>
      <c r="I275" s="137"/>
      <c r="J275" s="138"/>
      <c r="L275" s="136" t="s">
        <v>536</v>
      </c>
      <c r="M275" s="137"/>
      <c r="N275" s="137"/>
      <c r="O275" s="138"/>
      <c r="Q275" s="136" t="s">
        <v>478</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537</v>
      </c>
      <c r="C285" s="131"/>
      <c r="D285" s="131"/>
      <c r="E285" s="132"/>
      <c r="G285" s="130" t="s">
        <v>537</v>
      </c>
      <c r="H285" s="131"/>
      <c r="I285" s="131"/>
      <c r="J285" s="132"/>
      <c r="L285" s="130" t="s">
        <v>537</v>
      </c>
      <c r="M285" s="131"/>
      <c r="N285" s="131"/>
      <c r="O285" s="132"/>
      <c r="Q285" s="130" t="s">
        <v>538</v>
      </c>
      <c r="R285" s="131"/>
      <c r="S285" s="131"/>
      <c r="T285" s="132"/>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483</v>
      </c>
      <c r="E289" s="8" t="s">
        <v>524</v>
      </c>
      <c r="G289" s="24" t="s">
        <v>366</v>
      </c>
      <c r="H289" s="7" t="s">
        <v>367</v>
      </c>
      <c r="I289" s="7" t="s">
        <v>368</v>
      </c>
      <c r="J289" s="8" t="s">
        <v>1</v>
      </c>
      <c r="L289" s="6" t="s">
        <v>366</v>
      </c>
      <c r="M289" s="38" t="s">
        <v>367</v>
      </c>
      <c r="N289" s="38" t="s">
        <v>368</v>
      </c>
      <c r="O289" s="39" t="s">
        <v>1</v>
      </c>
      <c r="Q289" s="6" t="s">
        <v>366</v>
      </c>
      <c r="R289" s="38" t="s">
        <v>367</v>
      </c>
      <c r="S289" s="38" t="s">
        <v>483</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3" t="str">
        <f>LOOKUP(M292,{0,201,401,601,901,1201,1501;"黑色","绿色","蓝色","紫色","红色","橙色","金色"})</f>
        <v>绿色</v>
      </c>
      <c r="N291" s="10" t="s">
        <v>373</v>
      </c>
      <c r="O291" s="13">
        <v>75</v>
      </c>
      <c r="Q291" s="6" t="s">
        <v>372</v>
      </c>
      <c r="R291" s="103"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42" t="s">
        <v>539</v>
      </c>
      <c r="C294" s="146"/>
      <c r="D294" s="146" t="s">
        <v>528</v>
      </c>
      <c r="E294" s="147"/>
      <c r="G294" s="142" t="s">
        <v>540</v>
      </c>
      <c r="H294" s="146"/>
      <c r="I294" s="146" t="s">
        <v>541</v>
      </c>
      <c r="J294" s="147"/>
      <c r="L294" s="142" t="s">
        <v>542</v>
      </c>
      <c r="M294" s="143"/>
      <c r="N294" s="146" t="s">
        <v>543</v>
      </c>
      <c r="O294" s="147"/>
      <c r="Q294" s="142" t="s">
        <v>544</v>
      </c>
      <c r="R294" s="143"/>
      <c r="S294" s="146" t="s">
        <v>2143</v>
      </c>
      <c r="T294" s="147"/>
    </row>
    <row r="295" spans="2:20" ht="12" customHeight="1" x14ac:dyDescent="0.15">
      <c r="B295" s="142"/>
      <c r="C295" s="146"/>
      <c r="D295" s="146"/>
      <c r="E295" s="147"/>
      <c r="G295" s="142"/>
      <c r="H295" s="146"/>
      <c r="I295" s="146"/>
      <c r="J295" s="147"/>
      <c r="L295" s="142"/>
      <c r="M295" s="143"/>
      <c r="N295" s="146"/>
      <c r="O295" s="147"/>
      <c r="Q295" s="142"/>
      <c r="R295" s="143"/>
      <c r="S295" s="146"/>
      <c r="T295" s="147"/>
    </row>
    <row r="296" spans="2:20" ht="12" customHeight="1" x14ac:dyDescent="0.15">
      <c r="B296" s="142"/>
      <c r="C296" s="146"/>
      <c r="D296" s="146"/>
      <c r="E296" s="147"/>
      <c r="G296" s="142"/>
      <c r="H296" s="146"/>
      <c r="I296" s="146"/>
      <c r="J296" s="147"/>
      <c r="L296" s="142"/>
      <c r="M296" s="143"/>
      <c r="N296" s="146"/>
      <c r="O296" s="147"/>
      <c r="Q296" s="142"/>
      <c r="R296" s="143"/>
      <c r="S296" s="146"/>
      <c r="T296" s="147"/>
    </row>
    <row r="297" spans="2:20" ht="12" customHeight="1" x14ac:dyDescent="0.15">
      <c r="B297" s="142"/>
      <c r="C297" s="146"/>
      <c r="D297" s="146"/>
      <c r="E297" s="147"/>
      <c r="G297" s="142"/>
      <c r="H297" s="146"/>
      <c r="I297" s="146"/>
      <c r="J297" s="147"/>
      <c r="L297" s="142"/>
      <c r="M297" s="143"/>
      <c r="N297" s="146"/>
      <c r="O297" s="147"/>
      <c r="Q297" s="142"/>
      <c r="R297" s="143"/>
      <c r="S297" s="146"/>
      <c r="T297" s="147"/>
    </row>
    <row r="298" spans="2:20" ht="12" customHeight="1" x14ac:dyDescent="0.15">
      <c r="B298" s="142"/>
      <c r="C298" s="146"/>
      <c r="D298" s="146"/>
      <c r="E298" s="147"/>
      <c r="G298" s="142"/>
      <c r="H298" s="146"/>
      <c r="I298" s="146"/>
      <c r="J298" s="147"/>
      <c r="L298" s="142"/>
      <c r="M298" s="143"/>
      <c r="N298" s="146"/>
      <c r="O298" s="147"/>
      <c r="Q298" s="142"/>
      <c r="R298" s="143"/>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385</v>
      </c>
      <c r="C300" s="34">
        <v>900</v>
      </c>
      <c r="D300" s="145"/>
      <c r="E300" s="148"/>
      <c r="G300" s="30" t="s">
        <v>385</v>
      </c>
      <c r="H300" s="34">
        <v>2200</v>
      </c>
      <c r="I300" s="145"/>
      <c r="J300" s="148"/>
      <c r="L300" s="14" t="s">
        <v>385</v>
      </c>
      <c r="M300" s="18">
        <v>200</v>
      </c>
      <c r="N300" s="145"/>
      <c r="O300" s="148"/>
      <c r="Q300" s="14" t="s">
        <v>385</v>
      </c>
      <c r="R300" s="18">
        <f>300+600+600+200</f>
        <v>1700</v>
      </c>
      <c r="S300" s="145"/>
      <c r="T300" s="148"/>
    </row>
    <row r="301" spans="2:20" ht="12" customHeight="1" x14ac:dyDescent="0.15">
      <c r="B301" s="136" t="s">
        <v>535</v>
      </c>
      <c r="C301" s="137"/>
      <c r="D301" s="137"/>
      <c r="E301" s="138"/>
      <c r="G301" s="136" t="s">
        <v>545</v>
      </c>
      <c r="H301" s="137"/>
      <c r="I301" s="137"/>
      <c r="J301" s="138"/>
      <c r="L301" s="136" t="s">
        <v>546</v>
      </c>
      <c r="M301" s="137"/>
      <c r="N301" s="137"/>
      <c r="O301" s="138"/>
      <c r="Q301" s="136" t="s">
        <v>547</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537</v>
      </c>
      <c r="C311" s="131"/>
      <c r="D311" s="131"/>
      <c r="E311" s="132"/>
      <c r="G311" s="130" t="s">
        <v>548</v>
      </c>
      <c r="H311" s="131"/>
      <c r="I311" s="131"/>
      <c r="J311" s="132"/>
      <c r="L311" s="130" t="s">
        <v>549</v>
      </c>
      <c r="M311" s="131"/>
      <c r="N311" s="131"/>
      <c r="O311" s="132"/>
      <c r="Q311" s="130" t="s">
        <v>550</v>
      </c>
      <c r="R311" s="131"/>
      <c r="S311" s="131"/>
      <c r="T311" s="132"/>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483</v>
      </c>
      <c r="E315" s="39" t="s">
        <v>1</v>
      </c>
      <c r="F315" s="90"/>
      <c r="G315" s="6" t="s">
        <v>366</v>
      </c>
      <c r="H315" s="38" t="s">
        <v>367</v>
      </c>
      <c r="I315" s="38" t="s">
        <v>483</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3" t="str">
        <f>LOOKUP(C318,{0,201,401,601,901,1201,1501;"黑色","绿色","蓝色","紫色","红色","橙色","金色"})</f>
        <v>蓝色</v>
      </c>
      <c r="D317" s="10" t="s">
        <v>373</v>
      </c>
      <c r="E317" s="13">
        <v>1</v>
      </c>
      <c r="F317" s="90"/>
      <c r="G317" s="6" t="s">
        <v>372</v>
      </c>
      <c r="H317" s="103"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42" t="s">
        <v>551</v>
      </c>
      <c r="C320" s="143"/>
      <c r="D320" s="146" t="s">
        <v>552</v>
      </c>
      <c r="E320" s="147"/>
      <c r="F320" s="90"/>
      <c r="G320" s="142" t="s">
        <v>553</v>
      </c>
      <c r="H320" s="143"/>
      <c r="I320" s="146" t="s">
        <v>554</v>
      </c>
      <c r="J320" s="147"/>
    </row>
    <row r="321" spans="2:10" ht="12" customHeight="1" x14ac:dyDescent="0.15">
      <c r="B321" s="142"/>
      <c r="C321" s="143"/>
      <c r="D321" s="146"/>
      <c r="E321" s="147"/>
      <c r="F321" s="90"/>
      <c r="G321" s="142"/>
      <c r="H321" s="143"/>
      <c r="I321" s="146"/>
      <c r="J321" s="147"/>
    </row>
    <row r="322" spans="2:10" ht="12" customHeight="1" x14ac:dyDescent="0.15">
      <c r="B322" s="142"/>
      <c r="C322" s="143"/>
      <c r="D322" s="146"/>
      <c r="E322" s="147"/>
      <c r="F322" s="90"/>
      <c r="G322" s="142"/>
      <c r="H322" s="143"/>
      <c r="I322" s="146"/>
      <c r="J322" s="147"/>
    </row>
    <row r="323" spans="2:10" ht="12" customHeight="1" x14ac:dyDescent="0.15">
      <c r="B323" s="142"/>
      <c r="C323" s="143"/>
      <c r="D323" s="146"/>
      <c r="E323" s="147"/>
      <c r="F323" s="90"/>
      <c r="G323" s="142"/>
      <c r="H323" s="143"/>
      <c r="I323" s="146"/>
      <c r="J323" s="147"/>
    </row>
    <row r="324" spans="2:10" ht="12" customHeight="1" x14ac:dyDescent="0.15">
      <c r="B324" s="142"/>
      <c r="C324" s="143"/>
      <c r="D324" s="146"/>
      <c r="E324" s="147"/>
      <c r="F324" s="90"/>
      <c r="G324" s="142"/>
      <c r="H324" s="143"/>
      <c r="I324" s="146"/>
      <c r="J324" s="147"/>
    </row>
    <row r="325" spans="2:10" ht="12" customHeight="1" x14ac:dyDescent="0.15">
      <c r="B325" s="144"/>
      <c r="C325" s="145"/>
      <c r="D325" s="146"/>
      <c r="E325" s="147"/>
      <c r="F325" s="90"/>
      <c r="G325" s="144"/>
      <c r="H325" s="145"/>
      <c r="I325" s="146"/>
      <c r="J325" s="147"/>
    </row>
    <row r="326" spans="2:10" ht="12" customHeight="1" x14ac:dyDescent="0.15">
      <c r="B326" s="14" t="s">
        <v>385</v>
      </c>
      <c r="C326" s="18">
        <v>0</v>
      </c>
      <c r="D326" s="145"/>
      <c r="E326" s="148"/>
      <c r="F326" s="90"/>
      <c r="G326" s="14" t="s">
        <v>385</v>
      </c>
      <c r="H326" s="18">
        <v>0</v>
      </c>
      <c r="I326" s="145"/>
      <c r="J326" s="148"/>
    </row>
    <row r="327" spans="2:10" ht="12" customHeight="1" x14ac:dyDescent="0.15">
      <c r="B327" s="136" t="s">
        <v>555</v>
      </c>
      <c r="C327" s="137"/>
      <c r="D327" s="137"/>
      <c r="E327" s="138"/>
      <c r="F327" s="90"/>
      <c r="G327" s="136" t="s">
        <v>556</v>
      </c>
      <c r="H327" s="137"/>
      <c r="I327" s="137"/>
      <c r="J327" s="138"/>
    </row>
    <row r="328" spans="2:10" ht="12" customHeight="1" x14ac:dyDescent="0.15">
      <c r="B328" s="139"/>
      <c r="C328" s="140"/>
      <c r="D328" s="140"/>
      <c r="E328" s="141"/>
      <c r="F328" s="90"/>
      <c r="G328" s="139"/>
      <c r="H328" s="140"/>
      <c r="I328" s="140"/>
      <c r="J328" s="141"/>
    </row>
    <row r="329" spans="2:10" ht="12" customHeight="1" x14ac:dyDescent="0.15">
      <c r="B329" s="139"/>
      <c r="C329" s="140"/>
      <c r="D329" s="140"/>
      <c r="E329" s="141"/>
      <c r="F329" s="90"/>
      <c r="G329" s="139"/>
      <c r="H329" s="140"/>
      <c r="I329" s="140"/>
      <c r="J329" s="141"/>
    </row>
    <row r="330" spans="2:10" ht="12" customHeight="1" x14ac:dyDescent="0.15">
      <c r="B330" s="139"/>
      <c r="C330" s="140"/>
      <c r="D330" s="140"/>
      <c r="E330" s="141"/>
      <c r="F330" s="90"/>
      <c r="G330" s="139"/>
      <c r="H330" s="140"/>
      <c r="I330" s="140"/>
      <c r="J330" s="141"/>
    </row>
    <row r="331" spans="2:10" ht="12" customHeight="1" x14ac:dyDescent="0.15">
      <c r="B331" s="139"/>
      <c r="C331" s="140"/>
      <c r="D331" s="140"/>
      <c r="E331" s="141"/>
      <c r="F331" s="90"/>
      <c r="G331" s="139"/>
      <c r="H331" s="140"/>
      <c r="I331" s="140"/>
      <c r="J331" s="141"/>
    </row>
    <row r="332" spans="2:10" ht="12" customHeight="1" x14ac:dyDescent="0.15">
      <c r="B332" s="139"/>
      <c r="C332" s="140"/>
      <c r="D332" s="140"/>
      <c r="E332" s="141"/>
      <c r="F332" s="90"/>
      <c r="G332" s="139"/>
      <c r="H332" s="140"/>
      <c r="I332" s="140"/>
      <c r="J332" s="141"/>
    </row>
    <row r="333" spans="2:10" ht="12" customHeight="1" x14ac:dyDescent="0.15">
      <c r="B333" s="139"/>
      <c r="C333" s="140"/>
      <c r="D333" s="140"/>
      <c r="E333" s="141"/>
      <c r="F333" s="90"/>
      <c r="G333" s="139"/>
      <c r="H333" s="140"/>
      <c r="I333" s="140"/>
      <c r="J333" s="141"/>
    </row>
    <row r="334" spans="2:10" ht="12" customHeight="1" x14ac:dyDescent="0.15">
      <c r="B334" s="139"/>
      <c r="C334" s="140"/>
      <c r="D334" s="140"/>
      <c r="E334" s="141"/>
      <c r="F334" s="90"/>
      <c r="G334" s="139"/>
      <c r="H334" s="140"/>
      <c r="I334" s="140"/>
      <c r="J334" s="141"/>
    </row>
    <row r="335" spans="2:10" ht="12" customHeight="1" x14ac:dyDescent="0.15">
      <c r="B335" s="139"/>
      <c r="C335" s="140"/>
      <c r="D335" s="140"/>
      <c r="E335" s="141"/>
      <c r="F335" s="90"/>
      <c r="G335" s="139"/>
      <c r="H335" s="140"/>
      <c r="I335" s="140"/>
      <c r="J335" s="141"/>
    </row>
    <row r="336" spans="2:10" ht="12" customHeight="1" x14ac:dyDescent="0.15">
      <c r="B336" s="139"/>
      <c r="C336" s="140"/>
      <c r="D336" s="140"/>
      <c r="E336" s="141"/>
      <c r="F336" s="90"/>
      <c r="G336" s="139"/>
      <c r="H336" s="140"/>
      <c r="I336" s="140"/>
      <c r="J336" s="141"/>
    </row>
    <row r="337" spans="2:10" ht="12" customHeight="1" x14ac:dyDescent="0.15">
      <c r="B337" s="130" t="s">
        <v>557</v>
      </c>
      <c r="C337" s="131"/>
      <c r="D337" s="131"/>
      <c r="E337" s="132"/>
      <c r="F337" s="90"/>
      <c r="G337" s="130" t="s">
        <v>557</v>
      </c>
      <c r="H337" s="131"/>
      <c r="I337" s="131"/>
      <c r="J337" s="132"/>
    </row>
  </sheetData>
  <mergeCells count="200">
    <mergeCell ref="B34:C39"/>
    <mergeCell ref="L34:M39"/>
    <mergeCell ref="D34:E40"/>
    <mergeCell ref="N34:O40"/>
    <mergeCell ref="G34:H39"/>
    <mergeCell ref="Q34:R39"/>
    <mergeCell ref="I34:J40"/>
    <mergeCell ref="S34:T40"/>
    <mergeCell ref="Q67:T76"/>
    <mergeCell ref="B67:E76"/>
    <mergeCell ref="G67:J76"/>
    <mergeCell ref="L67:O76"/>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7"/>
      <c r="G2" s="2" t="s">
        <v>364</v>
      </c>
      <c r="H2" s="101" t="s">
        <v>29</v>
      </c>
      <c r="I2" s="4" t="s">
        <v>365</v>
      </c>
      <c r="J2" s="5" t="str">
        <f>J3</f>
        <v>异形刀</v>
      </c>
      <c r="K2" s="107"/>
      <c r="L2" s="2" t="s">
        <v>364</v>
      </c>
      <c r="M2" s="3" t="s">
        <v>96</v>
      </c>
      <c r="N2" s="4" t="s">
        <v>365</v>
      </c>
      <c r="O2" s="5" t="str">
        <f>O3</f>
        <v>宽刃大刀</v>
      </c>
      <c r="P2" s="107"/>
      <c r="Q2" s="2" t="s">
        <v>364</v>
      </c>
      <c r="R2" s="3" t="s">
        <v>109</v>
      </c>
      <c r="S2" s="4" t="s">
        <v>365</v>
      </c>
      <c r="T2" s="5" t="str">
        <f>T3</f>
        <v>太刀</v>
      </c>
    </row>
    <row r="3" spans="2:20" ht="12" customHeight="1" x14ac:dyDescent="0.15">
      <c r="B3" s="6" t="s">
        <v>366</v>
      </c>
      <c r="C3" s="7" t="s">
        <v>367</v>
      </c>
      <c r="D3" s="7" t="s">
        <v>368</v>
      </c>
      <c r="E3" s="8" t="s">
        <v>558</v>
      </c>
      <c r="F3" s="107"/>
      <c r="G3" s="6" t="s">
        <v>366</v>
      </c>
      <c r="H3" s="7" t="s">
        <v>367</v>
      </c>
      <c r="I3" s="7" t="s">
        <v>368</v>
      </c>
      <c r="J3" s="8" t="s">
        <v>559</v>
      </c>
      <c r="K3" s="107"/>
      <c r="L3" s="6" t="s">
        <v>366</v>
      </c>
      <c r="M3" s="7" t="s">
        <v>367</v>
      </c>
      <c r="N3" s="7" t="s">
        <v>368</v>
      </c>
      <c r="O3" s="8" t="s">
        <v>560</v>
      </c>
      <c r="P3" s="107"/>
      <c r="Q3" s="6" t="s">
        <v>366</v>
      </c>
      <c r="R3" s="7" t="s">
        <v>367</v>
      </c>
      <c r="S3" s="7" t="s">
        <v>368</v>
      </c>
      <c r="T3" s="8" t="s">
        <v>561</v>
      </c>
    </row>
    <row r="4" spans="2:20" ht="12" customHeight="1" x14ac:dyDescent="0.15">
      <c r="B4" s="6" t="s">
        <v>370</v>
      </c>
      <c r="C4" s="9" t="str">
        <f>IF(E4/10&lt;1,"",E4/10&amp;"D5")&amp;IF(E5/5&lt;1,"","+"&amp;INT(E5/5))</f>
        <v>9D5+3</v>
      </c>
      <c r="D4" s="10" t="s">
        <v>371</v>
      </c>
      <c r="E4" s="11">
        <v>90</v>
      </c>
      <c r="F4" s="107"/>
      <c r="G4" s="6" t="s">
        <v>370</v>
      </c>
      <c r="H4" s="9" t="str">
        <f>IF(J4/10&lt;1,"",J4/10&amp;"D5")&amp;IF(J5/5&lt;1,"","+"&amp;INT(J5/5))</f>
        <v>12D5+9</v>
      </c>
      <c r="I4" s="10" t="s">
        <v>371</v>
      </c>
      <c r="J4" s="11">
        <v>120</v>
      </c>
      <c r="K4" s="107"/>
      <c r="L4" s="6" t="s">
        <v>370</v>
      </c>
      <c r="M4" s="9" t="str">
        <f>IF(O4/10&lt;1,"",O4/10&amp;"D5")&amp;IF(O5/5&lt;1,"","+"&amp;INT(O5/5))</f>
        <v>17D5+6</v>
      </c>
      <c r="N4" s="10" t="s">
        <v>371</v>
      </c>
      <c r="O4" s="11">
        <v>170</v>
      </c>
      <c r="P4" s="107"/>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7"/>
      <c r="G5" s="6" t="s">
        <v>372</v>
      </c>
      <c r="H5" s="12" t="str">
        <f>LOOKUP(H6,{0,201,401,601,901,1201,1501;"黑色","绿色","蓝色","紫色","红色","橙色","金色"})</f>
        <v>黑色</v>
      </c>
      <c r="I5" s="10" t="s">
        <v>373</v>
      </c>
      <c r="J5" s="13">
        <v>45</v>
      </c>
      <c r="K5" s="107"/>
      <c r="L5" s="6" t="s">
        <v>372</v>
      </c>
      <c r="M5" s="12" t="str">
        <f>LOOKUP(M6,{0,201,401,601,901,1201,1501;"黑色","绿色","蓝色","紫色","红色","橙色","金色"})</f>
        <v>绿色</v>
      </c>
      <c r="N5" s="10" t="s">
        <v>373</v>
      </c>
      <c r="O5" s="13">
        <v>30</v>
      </c>
      <c r="P5" s="107"/>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7"/>
      <c r="G6" s="6" t="s">
        <v>374</v>
      </c>
      <c r="H6" s="12">
        <f>H14+J4</f>
        <v>120</v>
      </c>
      <c r="I6" s="10" t="s">
        <v>375</v>
      </c>
      <c r="J6" s="13">
        <v>14</v>
      </c>
      <c r="K6" s="107"/>
      <c r="L6" s="6" t="s">
        <v>374</v>
      </c>
      <c r="M6" s="12">
        <f>M14+O4</f>
        <v>270</v>
      </c>
      <c r="N6" s="10" t="s">
        <v>375</v>
      </c>
      <c r="O6" s="13">
        <v>16</v>
      </c>
      <c r="P6" s="107"/>
      <c r="Q6" s="6" t="s">
        <v>374</v>
      </c>
      <c r="R6" s="12">
        <f>R14+T4</f>
        <v>500</v>
      </c>
      <c r="S6" s="10" t="s">
        <v>375</v>
      </c>
      <c r="T6" s="13">
        <v>8</v>
      </c>
    </row>
    <row r="7" spans="2:20" ht="12" customHeight="1" x14ac:dyDescent="0.15">
      <c r="B7" s="14" t="s">
        <v>376</v>
      </c>
      <c r="C7" s="15">
        <f>C6*20</f>
        <v>3800</v>
      </c>
      <c r="D7" s="16" t="s">
        <v>377</v>
      </c>
      <c r="E7" s="17">
        <f>C6</f>
        <v>190</v>
      </c>
      <c r="F7" s="107"/>
      <c r="G7" s="14" t="s">
        <v>376</v>
      </c>
      <c r="H7" s="15">
        <f>H6*20</f>
        <v>2400</v>
      </c>
      <c r="I7" s="16" t="s">
        <v>377</v>
      </c>
      <c r="J7" s="17">
        <f>H6</f>
        <v>120</v>
      </c>
      <c r="K7" s="107"/>
      <c r="L7" s="14" t="s">
        <v>376</v>
      </c>
      <c r="M7" s="15">
        <f>M6*20</f>
        <v>5400</v>
      </c>
      <c r="N7" s="16" t="s">
        <v>377</v>
      </c>
      <c r="O7" s="17">
        <f>M6</f>
        <v>270</v>
      </c>
      <c r="P7" s="107"/>
      <c r="Q7" s="14" t="s">
        <v>376</v>
      </c>
      <c r="R7" s="15">
        <f>R6*20</f>
        <v>10000</v>
      </c>
      <c r="S7" s="16" t="s">
        <v>377</v>
      </c>
      <c r="T7" s="17">
        <f>R6</f>
        <v>500</v>
      </c>
    </row>
    <row r="8" spans="2:20" ht="12" customHeight="1" x14ac:dyDescent="0.15">
      <c r="B8" s="142" t="s">
        <v>562</v>
      </c>
      <c r="C8" s="143"/>
      <c r="D8" s="146" t="s">
        <v>563</v>
      </c>
      <c r="E8" s="147"/>
      <c r="F8" s="107"/>
      <c r="G8" s="142" t="s">
        <v>383</v>
      </c>
      <c r="H8" s="143"/>
      <c r="I8" s="146" t="s">
        <v>564</v>
      </c>
      <c r="J8" s="147"/>
      <c r="K8" s="107"/>
      <c r="L8" s="142" t="s">
        <v>565</v>
      </c>
      <c r="M8" s="143"/>
      <c r="N8" s="146" t="s">
        <v>566</v>
      </c>
      <c r="O8" s="147"/>
      <c r="P8" s="107"/>
      <c r="Q8" s="142" t="s">
        <v>567</v>
      </c>
      <c r="R8" s="143"/>
      <c r="S8" s="146" t="s">
        <v>568</v>
      </c>
      <c r="T8" s="147"/>
    </row>
    <row r="9" spans="2:20" ht="12" customHeight="1" x14ac:dyDescent="0.15">
      <c r="B9" s="142"/>
      <c r="C9" s="143"/>
      <c r="D9" s="146"/>
      <c r="E9" s="147"/>
      <c r="F9" s="107"/>
      <c r="G9" s="142"/>
      <c r="H9" s="143"/>
      <c r="I9" s="146"/>
      <c r="J9" s="147"/>
      <c r="K9" s="107"/>
      <c r="L9" s="142"/>
      <c r="M9" s="143"/>
      <c r="N9" s="146"/>
      <c r="O9" s="147"/>
      <c r="P9" s="107"/>
      <c r="Q9" s="142"/>
      <c r="R9" s="143"/>
      <c r="S9" s="146"/>
      <c r="T9" s="147"/>
    </row>
    <row r="10" spans="2:20" ht="12" customHeight="1" x14ac:dyDescent="0.15">
      <c r="B10" s="142"/>
      <c r="C10" s="143"/>
      <c r="D10" s="146"/>
      <c r="E10" s="147"/>
      <c r="F10" s="107"/>
      <c r="G10" s="142"/>
      <c r="H10" s="143"/>
      <c r="I10" s="146"/>
      <c r="J10" s="147"/>
      <c r="K10" s="107"/>
      <c r="L10" s="142"/>
      <c r="M10" s="143"/>
      <c r="N10" s="146"/>
      <c r="O10" s="147"/>
      <c r="P10" s="107"/>
      <c r="Q10" s="142"/>
      <c r="R10" s="143"/>
      <c r="S10" s="146"/>
      <c r="T10" s="147"/>
    </row>
    <row r="11" spans="2:20" ht="12" customHeight="1" x14ac:dyDescent="0.15">
      <c r="B11" s="142"/>
      <c r="C11" s="143"/>
      <c r="D11" s="146"/>
      <c r="E11" s="147"/>
      <c r="F11" s="107"/>
      <c r="G11" s="142"/>
      <c r="H11" s="143"/>
      <c r="I11" s="146"/>
      <c r="J11" s="147"/>
      <c r="K11" s="107"/>
      <c r="L11" s="142"/>
      <c r="M11" s="143"/>
      <c r="N11" s="146"/>
      <c r="O11" s="147"/>
      <c r="P11" s="107"/>
      <c r="Q11" s="142"/>
      <c r="R11" s="143"/>
      <c r="S11" s="146"/>
      <c r="T11" s="147"/>
    </row>
    <row r="12" spans="2:20" ht="12" customHeight="1" x14ac:dyDescent="0.15">
      <c r="B12" s="142"/>
      <c r="C12" s="143"/>
      <c r="D12" s="146"/>
      <c r="E12" s="147"/>
      <c r="F12" s="107"/>
      <c r="G12" s="142"/>
      <c r="H12" s="143"/>
      <c r="I12" s="146"/>
      <c r="J12" s="147"/>
      <c r="K12" s="107"/>
      <c r="L12" s="142"/>
      <c r="M12" s="143"/>
      <c r="N12" s="146"/>
      <c r="O12" s="147"/>
      <c r="P12" s="107"/>
      <c r="Q12" s="142"/>
      <c r="R12" s="143"/>
      <c r="S12" s="146"/>
      <c r="T12" s="147"/>
    </row>
    <row r="13" spans="2:20" ht="12" customHeight="1" x14ac:dyDescent="0.15">
      <c r="B13" s="144"/>
      <c r="C13" s="145"/>
      <c r="D13" s="146"/>
      <c r="E13" s="147"/>
      <c r="F13" s="107"/>
      <c r="G13" s="144"/>
      <c r="H13" s="145"/>
      <c r="I13" s="146"/>
      <c r="J13" s="147"/>
      <c r="K13" s="107"/>
      <c r="L13" s="144"/>
      <c r="M13" s="145"/>
      <c r="N13" s="146"/>
      <c r="O13" s="147"/>
      <c r="P13" s="107"/>
      <c r="Q13" s="144"/>
      <c r="R13" s="145"/>
      <c r="S13" s="146"/>
      <c r="T13" s="147"/>
    </row>
    <row r="14" spans="2:20" ht="12" customHeight="1" x14ac:dyDescent="0.15">
      <c r="B14" s="14" t="s">
        <v>385</v>
      </c>
      <c r="C14" s="18">
        <v>100</v>
      </c>
      <c r="D14" s="145"/>
      <c r="E14" s="148"/>
      <c r="F14" s="107"/>
      <c r="G14" s="14" t="s">
        <v>385</v>
      </c>
      <c r="H14" s="18">
        <v>0</v>
      </c>
      <c r="I14" s="145"/>
      <c r="J14" s="148"/>
      <c r="K14" s="107"/>
      <c r="L14" s="14" t="s">
        <v>385</v>
      </c>
      <c r="M14" s="18">
        <v>100</v>
      </c>
      <c r="N14" s="145"/>
      <c r="O14" s="148"/>
      <c r="P14" s="107"/>
      <c r="Q14" s="14" t="s">
        <v>385</v>
      </c>
      <c r="R14" s="18">
        <v>300</v>
      </c>
      <c r="S14" s="145"/>
      <c r="T14" s="148"/>
    </row>
    <row r="15" spans="2:20" ht="12" customHeight="1" x14ac:dyDescent="0.15">
      <c r="B15" s="136"/>
      <c r="C15" s="137"/>
      <c r="D15" s="137"/>
      <c r="E15" s="138"/>
      <c r="F15" s="107"/>
      <c r="G15" s="136" t="s">
        <v>569</v>
      </c>
      <c r="H15" s="137"/>
      <c r="I15" s="137"/>
      <c r="J15" s="138"/>
      <c r="K15" s="107"/>
      <c r="L15" s="136"/>
      <c r="M15" s="137"/>
      <c r="N15" s="137"/>
      <c r="O15" s="138"/>
      <c r="P15" s="107"/>
      <c r="Q15" s="136"/>
      <c r="R15" s="137"/>
      <c r="S15" s="137"/>
      <c r="T15" s="138"/>
    </row>
    <row r="16" spans="2:20" ht="12" customHeight="1" x14ac:dyDescent="0.15">
      <c r="B16" s="139"/>
      <c r="C16" s="140"/>
      <c r="D16" s="140"/>
      <c r="E16" s="141"/>
      <c r="F16" s="107"/>
      <c r="G16" s="139"/>
      <c r="H16" s="140"/>
      <c r="I16" s="140"/>
      <c r="J16" s="141"/>
      <c r="K16" s="107"/>
      <c r="L16" s="139"/>
      <c r="M16" s="140"/>
      <c r="N16" s="140"/>
      <c r="O16" s="141"/>
      <c r="P16" s="107"/>
      <c r="Q16" s="139"/>
      <c r="R16" s="140"/>
      <c r="S16" s="140"/>
      <c r="T16" s="141"/>
    </row>
    <row r="17" spans="2:20" ht="12" customHeight="1" x14ac:dyDescent="0.15">
      <c r="B17" s="139"/>
      <c r="C17" s="140"/>
      <c r="D17" s="140"/>
      <c r="E17" s="141"/>
      <c r="F17" s="107"/>
      <c r="G17" s="139"/>
      <c r="H17" s="140"/>
      <c r="I17" s="140"/>
      <c r="J17" s="141"/>
      <c r="K17" s="107"/>
      <c r="L17" s="139"/>
      <c r="M17" s="140"/>
      <c r="N17" s="140"/>
      <c r="O17" s="141"/>
      <c r="P17" s="107"/>
      <c r="Q17" s="139"/>
      <c r="R17" s="140"/>
      <c r="S17" s="140"/>
      <c r="T17" s="141"/>
    </row>
    <row r="18" spans="2:20" ht="12" customHeight="1" x14ac:dyDescent="0.15">
      <c r="B18" s="139"/>
      <c r="C18" s="140"/>
      <c r="D18" s="140"/>
      <c r="E18" s="141"/>
      <c r="F18" s="107"/>
      <c r="G18" s="139"/>
      <c r="H18" s="140"/>
      <c r="I18" s="140"/>
      <c r="J18" s="141"/>
      <c r="K18" s="107"/>
      <c r="L18" s="139"/>
      <c r="M18" s="140"/>
      <c r="N18" s="140"/>
      <c r="O18" s="141"/>
      <c r="P18" s="107"/>
      <c r="Q18" s="139"/>
      <c r="R18" s="140"/>
      <c r="S18" s="140"/>
      <c r="T18" s="141"/>
    </row>
    <row r="19" spans="2:20" ht="12" customHeight="1" x14ac:dyDescent="0.15">
      <c r="B19" s="139"/>
      <c r="C19" s="140"/>
      <c r="D19" s="140"/>
      <c r="E19" s="141"/>
      <c r="F19" s="107"/>
      <c r="G19" s="139"/>
      <c r="H19" s="140"/>
      <c r="I19" s="140"/>
      <c r="J19" s="141"/>
      <c r="K19" s="107"/>
      <c r="L19" s="139"/>
      <c r="M19" s="140"/>
      <c r="N19" s="140"/>
      <c r="O19" s="141"/>
      <c r="P19" s="107"/>
      <c r="Q19" s="139"/>
      <c r="R19" s="140"/>
      <c r="S19" s="140"/>
      <c r="T19" s="141"/>
    </row>
    <row r="20" spans="2:20" ht="12" customHeight="1" x14ac:dyDescent="0.15">
      <c r="B20" s="139"/>
      <c r="C20" s="140"/>
      <c r="D20" s="140"/>
      <c r="E20" s="141"/>
      <c r="F20" s="107"/>
      <c r="G20" s="139"/>
      <c r="H20" s="140"/>
      <c r="I20" s="140"/>
      <c r="J20" s="141"/>
      <c r="K20" s="107"/>
      <c r="L20" s="139"/>
      <c r="M20" s="140"/>
      <c r="N20" s="140"/>
      <c r="O20" s="141"/>
      <c r="P20" s="107"/>
      <c r="Q20" s="139"/>
      <c r="R20" s="140"/>
      <c r="S20" s="140"/>
      <c r="T20" s="141"/>
    </row>
    <row r="21" spans="2:20" ht="12" customHeight="1" x14ac:dyDescent="0.15">
      <c r="B21" s="139"/>
      <c r="C21" s="140"/>
      <c r="D21" s="140"/>
      <c r="E21" s="141"/>
      <c r="F21" s="107"/>
      <c r="G21" s="139"/>
      <c r="H21" s="140"/>
      <c r="I21" s="140"/>
      <c r="J21" s="141"/>
      <c r="K21" s="107"/>
      <c r="L21" s="139"/>
      <c r="M21" s="140"/>
      <c r="N21" s="140"/>
      <c r="O21" s="141"/>
      <c r="P21" s="107"/>
      <c r="Q21" s="139"/>
      <c r="R21" s="140"/>
      <c r="S21" s="140"/>
      <c r="T21" s="141"/>
    </row>
    <row r="22" spans="2:20" ht="12" customHeight="1" x14ac:dyDescent="0.15">
      <c r="B22" s="139"/>
      <c r="C22" s="140"/>
      <c r="D22" s="140"/>
      <c r="E22" s="141"/>
      <c r="F22" s="107"/>
      <c r="G22" s="139"/>
      <c r="H22" s="140"/>
      <c r="I22" s="140"/>
      <c r="J22" s="141"/>
      <c r="K22" s="107"/>
      <c r="L22" s="139"/>
      <c r="M22" s="140"/>
      <c r="N22" s="140"/>
      <c r="O22" s="141"/>
      <c r="P22" s="107"/>
      <c r="Q22" s="139"/>
      <c r="R22" s="140"/>
      <c r="S22" s="140"/>
      <c r="T22" s="141"/>
    </row>
    <row r="23" spans="2:20" ht="12" customHeight="1" x14ac:dyDescent="0.15">
      <c r="B23" s="139"/>
      <c r="C23" s="140"/>
      <c r="D23" s="140"/>
      <c r="E23" s="141"/>
      <c r="F23" s="107"/>
      <c r="G23" s="139"/>
      <c r="H23" s="140"/>
      <c r="I23" s="140"/>
      <c r="J23" s="141"/>
      <c r="K23" s="107"/>
      <c r="L23" s="139"/>
      <c r="M23" s="140"/>
      <c r="N23" s="140"/>
      <c r="O23" s="141"/>
      <c r="P23" s="107"/>
      <c r="Q23" s="139"/>
      <c r="R23" s="140"/>
      <c r="S23" s="140"/>
      <c r="T23" s="141"/>
    </row>
    <row r="24" spans="2:20" ht="12" customHeight="1" x14ac:dyDescent="0.15">
      <c r="B24" s="139"/>
      <c r="C24" s="140"/>
      <c r="D24" s="140"/>
      <c r="E24" s="141"/>
      <c r="F24" s="107"/>
      <c r="G24" s="139"/>
      <c r="H24" s="140"/>
      <c r="I24" s="140"/>
      <c r="J24" s="141"/>
      <c r="K24" s="107"/>
      <c r="L24" s="139"/>
      <c r="M24" s="140"/>
      <c r="N24" s="140"/>
      <c r="O24" s="141"/>
      <c r="P24" s="107"/>
      <c r="Q24" s="139"/>
      <c r="R24" s="140"/>
      <c r="S24" s="140"/>
      <c r="T24" s="141"/>
    </row>
    <row r="25" spans="2:20" ht="12" customHeight="1" x14ac:dyDescent="0.15">
      <c r="B25" s="130" t="s">
        <v>570</v>
      </c>
      <c r="C25" s="131"/>
      <c r="D25" s="131"/>
      <c r="E25" s="132"/>
      <c r="F25" s="107"/>
      <c r="G25" s="130" t="s">
        <v>391</v>
      </c>
      <c r="H25" s="131"/>
      <c r="I25" s="131"/>
      <c r="J25" s="132"/>
      <c r="K25" s="107"/>
      <c r="L25" s="130" t="s">
        <v>571</v>
      </c>
      <c r="M25" s="131"/>
      <c r="N25" s="131"/>
      <c r="O25" s="132"/>
      <c r="P25" s="107"/>
      <c r="Q25" s="130" t="s">
        <v>572</v>
      </c>
      <c r="R25" s="131"/>
      <c r="S25" s="131"/>
      <c r="T25" s="132"/>
    </row>
    <row r="28" spans="2:20" ht="12" customHeight="1" x14ac:dyDescent="0.15">
      <c r="B28" s="2" t="s">
        <v>364</v>
      </c>
      <c r="C28" s="3" t="s">
        <v>83</v>
      </c>
      <c r="D28" s="4" t="s">
        <v>365</v>
      </c>
      <c r="E28" s="5" t="str">
        <f>E29</f>
        <v>野太刀</v>
      </c>
      <c r="F28" s="107"/>
      <c r="G28" s="2" t="s">
        <v>364</v>
      </c>
      <c r="H28" s="3" t="s">
        <v>57</v>
      </c>
      <c r="I28" s="4" t="s">
        <v>365</v>
      </c>
      <c r="J28" s="5" t="str">
        <f>J29</f>
        <v>野太刀</v>
      </c>
      <c r="K28" s="107"/>
      <c r="L28" s="2" t="s">
        <v>364</v>
      </c>
      <c r="M28" s="3" t="s">
        <v>294</v>
      </c>
      <c r="N28" s="4" t="s">
        <v>365</v>
      </c>
      <c r="O28" s="5" t="str">
        <f>O29</f>
        <v>太刀</v>
      </c>
      <c r="P28" s="107"/>
      <c r="Q28" s="2" t="s">
        <v>364</v>
      </c>
      <c r="R28" s="3" t="s">
        <v>302</v>
      </c>
      <c r="S28" s="4" t="s">
        <v>365</v>
      </c>
      <c r="T28" s="5" t="str">
        <f>T29</f>
        <v>打刀</v>
      </c>
    </row>
    <row r="29" spans="2:20" ht="12" customHeight="1" x14ac:dyDescent="0.15">
      <c r="B29" s="6" t="s">
        <v>366</v>
      </c>
      <c r="C29" s="7" t="s">
        <v>367</v>
      </c>
      <c r="D29" s="7" t="s">
        <v>368</v>
      </c>
      <c r="E29" s="8" t="s">
        <v>558</v>
      </c>
      <c r="F29" s="107"/>
      <c r="G29" s="6" t="s">
        <v>366</v>
      </c>
      <c r="H29" s="7" t="s">
        <v>367</v>
      </c>
      <c r="I29" s="7" t="s">
        <v>368</v>
      </c>
      <c r="J29" s="8" t="s">
        <v>558</v>
      </c>
      <c r="K29" s="107"/>
      <c r="L29" s="6" t="s">
        <v>366</v>
      </c>
      <c r="M29" s="7" t="s">
        <v>367</v>
      </c>
      <c r="N29" s="7" t="s">
        <v>368</v>
      </c>
      <c r="O29" s="8" t="s">
        <v>561</v>
      </c>
      <c r="P29" s="107"/>
      <c r="Q29" s="6" t="s">
        <v>366</v>
      </c>
      <c r="R29" s="7" t="s">
        <v>367</v>
      </c>
      <c r="S29" s="7" t="s">
        <v>368</v>
      </c>
      <c r="T29" s="8" t="s">
        <v>573</v>
      </c>
    </row>
    <row r="30" spans="2:20" ht="12" customHeight="1" x14ac:dyDescent="0.15">
      <c r="B30" s="6" t="s">
        <v>370</v>
      </c>
      <c r="C30" s="9" t="str">
        <f>IF(E30/10&lt;1,"",E30/10&amp;"D5")&amp;IF(E31/5&lt;1,"","+"&amp;INT(E31/5))</f>
        <v>12D5+4</v>
      </c>
      <c r="D30" s="10" t="s">
        <v>371</v>
      </c>
      <c r="E30" s="11">
        <v>120</v>
      </c>
      <c r="F30" s="107"/>
      <c r="G30" s="6" t="s">
        <v>370</v>
      </c>
      <c r="H30" s="9" t="str">
        <f>IF(J30/10&lt;1,"",J30/10&amp;"D5")&amp;IF(J31/5&lt;1,"","+"&amp;INT(J31/5))</f>
        <v>+2</v>
      </c>
      <c r="I30" s="10" t="s">
        <v>371</v>
      </c>
      <c r="J30" s="11">
        <v>0</v>
      </c>
      <c r="K30" s="107"/>
      <c r="L30" s="6" t="s">
        <v>370</v>
      </c>
      <c r="M30" s="9" t="str">
        <f>IF(O30/10&lt;1,"",O30/10&amp;"D5")&amp;IF(O31/5&lt;1,"","+"&amp;INT(O31/5))</f>
        <v>35D5+4</v>
      </c>
      <c r="N30" s="10" t="s">
        <v>371</v>
      </c>
      <c r="O30" s="11">
        <v>350</v>
      </c>
      <c r="P30" s="107"/>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7"/>
      <c r="G31" s="6" t="s">
        <v>372</v>
      </c>
      <c r="H31" s="12" t="str">
        <f>LOOKUP(H32,{0,201,401,601,901,1201,1501;"黑色","绿色","蓝色","紫色","红色","橙色","金色"})</f>
        <v>黑色</v>
      </c>
      <c r="I31" s="10" t="s">
        <v>373</v>
      </c>
      <c r="J31" s="13">
        <v>14</v>
      </c>
      <c r="K31" s="107"/>
      <c r="L31" s="6" t="s">
        <v>372</v>
      </c>
      <c r="M31" s="12" t="str">
        <f>LOOKUP(M32,{0,201,401,601,901,1201,1501;"黑色","绿色","蓝色","紫色","红色","橙色","金色"})</f>
        <v>红色</v>
      </c>
      <c r="N31" s="10" t="s">
        <v>373</v>
      </c>
      <c r="O31" s="13">
        <v>20</v>
      </c>
      <c r="P31" s="107"/>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7"/>
      <c r="G32" s="6" t="s">
        <v>374</v>
      </c>
      <c r="H32" s="12">
        <f>H40+J30</f>
        <v>200</v>
      </c>
      <c r="I32" s="10" t="s">
        <v>375</v>
      </c>
      <c r="J32" s="13">
        <v>12</v>
      </c>
      <c r="K32" s="107"/>
      <c r="L32" s="6" t="s">
        <v>374</v>
      </c>
      <c r="M32" s="12">
        <f>M40+O30</f>
        <v>950</v>
      </c>
      <c r="N32" s="10" t="s">
        <v>375</v>
      </c>
      <c r="O32" s="13">
        <v>12</v>
      </c>
      <c r="P32" s="107"/>
      <c r="Q32" s="6" t="s">
        <v>374</v>
      </c>
      <c r="R32" s="12">
        <f>R40+T30</f>
        <v>990</v>
      </c>
      <c r="S32" s="10" t="s">
        <v>375</v>
      </c>
      <c r="T32" s="13">
        <v>24</v>
      </c>
    </row>
    <row r="33" spans="2:20" ht="12" customHeight="1" x14ac:dyDescent="0.15">
      <c r="B33" s="14" t="s">
        <v>376</v>
      </c>
      <c r="C33" s="15">
        <f>C32*20</f>
        <v>4400</v>
      </c>
      <c r="D33" s="16" t="s">
        <v>377</v>
      </c>
      <c r="E33" s="17">
        <f>C32</f>
        <v>220</v>
      </c>
      <c r="F33" s="107"/>
      <c r="G33" s="14" t="s">
        <v>376</v>
      </c>
      <c r="H33" s="15">
        <f>H32*20</f>
        <v>4000</v>
      </c>
      <c r="I33" s="16" t="s">
        <v>377</v>
      </c>
      <c r="J33" s="17">
        <f>H32</f>
        <v>200</v>
      </c>
      <c r="K33" s="107"/>
      <c r="L33" s="14" t="s">
        <v>376</v>
      </c>
      <c r="M33" s="15">
        <f>M32*20</f>
        <v>19000</v>
      </c>
      <c r="N33" s="16" t="s">
        <v>377</v>
      </c>
      <c r="O33" s="17">
        <f>M32</f>
        <v>950</v>
      </c>
      <c r="P33" s="107"/>
      <c r="Q33" s="14" t="s">
        <v>376</v>
      </c>
      <c r="R33" s="15">
        <f>R32*20</f>
        <v>19800</v>
      </c>
      <c r="S33" s="16" t="s">
        <v>377</v>
      </c>
      <c r="T33" s="17">
        <f>R32</f>
        <v>990</v>
      </c>
    </row>
    <row r="34" spans="2:20" ht="12" customHeight="1" x14ac:dyDescent="0.15">
      <c r="B34" s="142" t="s">
        <v>562</v>
      </c>
      <c r="C34" s="143"/>
      <c r="D34" s="146" t="s">
        <v>574</v>
      </c>
      <c r="E34" s="147"/>
      <c r="F34" s="107"/>
      <c r="G34" s="142" t="s">
        <v>575</v>
      </c>
      <c r="H34" s="143"/>
      <c r="I34" s="146" t="s">
        <v>576</v>
      </c>
      <c r="J34" s="147"/>
      <c r="K34" s="107"/>
      <c r="L34" s="142" t="s">
        <v>577</v>
      </c>
      <c r="M34" s="143"/>
      <c r="N34" s="146" t="s">
        <v>578</v>
      </c>
      <c r="O34" s="147"/>
      <c r="P34" s="107"/>
      <c r="Q34" s="142" t="s">
        <v>579</v>
      </c>
      <c r="R34" s="143"/>
      <c r="S34" s="146" t="s">
        <v>580</v>
      </c>
      <c r="T34" s="147"/>
    </row>
    <row r="35" spans="2:20" ht="12" customHeight="1" x14ac:dyDescent="0.15">
      <c r="B35" s="142"/>
      <c r="C35" s="143"/>
      <c r="D35" s="146"/>
      <c r="E35" s="147"/>
      <c r="F35" s="107"/>
      <c r="G35" s="142"/>
      <c r="H35" s="143"/>
      <c r="I35" s="146"/>
      <c r="J35" s="147"/>
      <c r="K35" s="107"/>
      <c r="L35" s="142"/>
      <c r="M35" s="143"/>
      <c r="N35" s="146"/>
      <c r="O35" s="147"/>
      <c r="P35" s="107"/>
      <c r="Q35" s="142"/>
      <c r="R35" s="143"/>
      <c r="S35" s="146"/>
      <c r="T35" s="147"/>
    </row>
    <row r="36" spans="2:20" ht="12" customHeight="1" x14ac:dyDescent="0.15">
      <c r="B36" s="142"/>
      <c r="C36" s="143"/>
      <c r="D36" s="146"/>
      <c r="E36" s="147"/>
      <c r="F36" s="107"/>
      <c r="G36" s="142"/>
      <c r="H36" s="143"/>
      <c r="I36" s="146"/>
      <c r="J36" s="147"/>
      <c r="K36" s="107"/>
      <c r="L36" s="142"/>
      <c r="M36" s="143"/>
      <c r="N36" s="146"/>
      <c r="O36" s="147"/>
      <c r="P36" s="107"/>
      <c r="Q36" s="142"/>
      <c r="R36" s="143"/>
      <c r="S36" s="146"/>
      <c r="T36" s="147"/>
    </row>
    <row r="37" spans="2:20" ht="12" customHeight="1" x14ac:dyDescent="0.15">
      <c r="B37" s="142"/>
      <c r="C37" s="143"/>
      <c r="D37" s="146"/>
      <c r="E37" s="147"/>
      <c r="F37" s="107"/>
      <c r="G37" s="142"/>
      <c r="H37" s="143"/>
      <c r="I37" s="146"/>
      <c r="J37" s="147"/>
      <c r="K37" s="107"/>
      <c r="L37" s="142"/>
      <c r="M37" s="143"/>
      <c r="N37" s="146"/>
      <c r="O37" s="147"/>
      <c r="P37" s="107"/>
      <c r="Q37" s="142"/>
      <c r="R37" s="143"/>
      <c r="S37" s="146"/>
      <c r="T37" s="147"/>
    </row>
    <row r="38" spans="2:20" ht="12" customHeight="1" x14ac:dyDescent="0.15">
      <c r="B38" s="142"/>
      <c r="C38" s="143"/>
      <c r="D38" s="146"/>
      <c r="E38" s="147"/>
      <c r="F38" s="107"/>
      <c r="G38" s="142"/>
      <c r="H38" s="143"/>
      <c r="I38" s="146"/>
      <c r="J38" s="147"/>
      <c r="K38" s="107"/>
      <c r="L38" s="142"/>
      <c r="M38" s="143"/>
      <c r="N38" s="146"/>
      <c r="O38" s="147"/>
      <c r="P38" s="107"/>
      <c r="Q38" s="142"/>
      <c r="R38" s="143"/>
      <c r="S38" s="146"/>
      <c r="T38" s="147"/>
    </row>
    <row r="39" spans="2:20" ht="12" customHeight="1" x14ac:dyDescent="0.15">
      <c r="B39" s="144"/>
      <c r="C39" s="145"/>
      <c r="D39" s="146"/>
      <c r="E39" s="147"/>
      <c r="F39" s="107"/>
      <c r="G39" s="144"/>
      <c r="H39" s="145"/>
      <c r="I39" s="146"/>
      <c r="J39" s="147"/>
      <c r="K39" s="107"/>
      <c r="L39" s="144"/>
      <c r="M39" s="145"/>
      <c r="N39" s="146"/>
      <c r="O39" s="147"/>
      <c r="P39" s="107"/>
      <c r="Q39" s="144"/>
      <c r="R39" s="145"/>
      <c r="S39" s="146"/>
      <c r="T39" s="147"/>
    </row>
    <row r="40" spans="2:20" ht="12" customHeight="1" x14ac:dyDescent="0.15">
      <c r="B40" s="14" t="s">
        <v>385</v>
      </c>
      <c r="C40" s="18">
        <v>100</v>
      </c>
      <c r="D40" s="145"/>
      <c r="E40" s="148"/>
      <c r="F40" s="107"/>
      <c r="G40" s="14" t="s">
        <v>385</v>
      </c>
      <c r="H40" s="18">
        <v>200</v>
      </c>
      <c r="I40" s="145"/>
      <c r="J40" s="148"/>
      <c r="K40" s="107"/>
      <c r="L40" s="14" t="s">
        <v>385</v>
      </c>
      <c r="M40" s="18">
        <v>600</v>
      </c>
      <c r="N40" s="145"/>
      <c r="O40" s="148"/>
      <c r="P40" s="107"/>
      <c r="Q40" s="14" t="s">
        <v>385</v>
      </c>
      <c r="R40" s="18">
        <v>900</v>
      </c>
      <c r="S40" s="145"/>
      <c r="T40" s="148"/>
    </row>
    <row r="41" spans="2:20" ht="12" customHeight="1" x14ac:dyDescent="0.15">
      <c r="B41" s="136" t="s">
        <v>478</v>
      </c>
      <c r="C41" s="137"/>
      <c r="D41" s="137"/>
      <c r="E41" s="138"/>
      <c r="F41" s="107"/>
      <c r="G41" s="136"/>
      <c r="H41" s="137"/>
      <c r="I41" s="137"/>
      <c r="J41" s="138"/>
      <c r="K41" s="107"/>
      <c r="L41" s="136"/>
      <c r="M41" s="137"/>
      <c r="N41" s="137"/>
      <c r="O41" s="138"/>
      <c r="P41" s="107"/>
      <c r="Q41" s="136" t="s">
        <v>581</v>
      </c>
      <c r="R41" s="137"/>
      <c r="S41" s="137"/>
      <c r="T41" s="138"/>
    </row>
    <row r="42" spans="2:20" ht="12" customHeight="1" x14ac:dyDescent="0.15">
      <c r="B42" s="139"/>
      <c r="C42" s="140"/>
      <c r="D42" s="140"/>
      <c r="E42" s="141"/>
      <c r="F42" s="107"/>
      <c r="G42" s="139"/>
      <c r="H42" s="140"/>
      <c r="I42" s="140"/>
      <c r="J42" s="141"/>
      <c r="K42" s="107"/>
      <c r="L42" s="139"/>
      <c r="M42" s="140"/>
      <c r="N42" s="140"/>
      <c r="O42" s="141"/>
      <c r="P42" s="107"/>
      <c r="Q42" s="139"/>
      <c r="R42" s="140"/>
      <c r="S42" s="140"/>
      <c r="T42" s="141"/>
    </row>
    <row r="43" spans="2:20" ht="12" customHeight="1" x14ac:dyDescent="0.15">
      <c r="B43" s="139"/>
      <c r="C43" s="140"/>
      <c r="D43" s="140"/>
      <c r="E43" s="141"/>
      <c r="F43" s="107"/>
      <c r="G43" s="139"/>
      <c r="H43" s="140"/>
      <c r="I43" s="140"/>
      <c r="J43" s="141"/>
      <c r="K43" s="107"/>
      <c r="L43" s="139"/>
      <c r="M43" s="140"/>
      <c r="N43" s="140"/>
      <c r="O43" s="141"/>
      <c r="P43" s="107"/>
      <c r="Q43" s="139"/>
      <c r="R43" s="140"/>
      <c r="S43" s="140"/>
      <c r="T43" s="141"/>
    </row>
    <row r="44" spans="2:20" ht="12" customHeight="1" x14ac:dyDescent="0.15">
      <c r="B44" s="139"/>
      <c r="C44" s="140"/>
      <c r="D44" s="140"/>
      <c r="E44" s="141"/>
      <c r="F44" s="107"/>
      <c r="G44" s="139"/>
      <c r="H44" s="140"/>
      <c r="I44" s="140"/>
      <c r="J44" s="141"/>
      <c r="K44" s="107"/>
      <c r="L44" s="139"/>
      <c r="M44" s="140"/>
      <c r="N44" s="140"/>
      <c r="O44" s="141"/>
      <c r="P44" s="107"/>
      <c r="Q44" s="139"/>
      <c r="R44" s="140"/>
      <c r="S44" s="140"/>
      <c r="T44" s="141"/>
    </row>
    <row r="45" spans="2:20" ht="12" customHeight="1" x14ac:dyDescent="0.15">
      <c r="B45" s="139"/>
      <c r="C45" s="140"/>
      <c r="D45" s="140"/>
      <c r="E45" s="141"/>
      <c r="F45" s="107"/>
      <c r="G45" s="139"/>
      <c r="H45" s="140"/>
      <c r="I45" s="140"/>
      <c r="J45" s="141"/>
      <c r="K45" s="107"/>
      <c r="L45" s="139"/>
      <c r="M45" s="140"/>
      <c r="N45" s="140"/>
      <c r="O45" s="141"/>
      <c r="P45" s="107"/>
      <c r="Q45" s="139"/>
      <c r="R45" s="140"/>
      <c r="S45" s="140"/>
      <c r="T45" s="141"/>
    </row>
    <row r="46" spans="2:20" ht="12" customHeight="1" x14ac:dyDescent="0.15">
      <c r="B46" s="139"/>
      <c r="C46" s="140"/>
      <c r="D46" s="140"/>
      <c r="E46" s="141"/>
      <c r="F46" s="107"/>
      <c r="G46" s="139"/>
      <c r="H46" s="140"/>
      <c r="I46" s="140"/>
      <c r="J46" s="141"/>
      <c r="K46" s="107"/>
      <c r="L46" s="139"/>
      <c r="M46" s="140"/>
      <c r="N46" s="140"/>
      <c r="O46" s="141"/>
      <c r="P46" s="107"/>
      <c r="Q46" s="139"/>
      <c r="R46" s="140"/>
      <c r="S46" s="140"/>
      <c r="T46" s="141"/>
    </row>
    <row r="47" spans="2:20" ht="12" customHeight="1" x14ac:dyDescent="0.15">
      <c r="B47" s="139"/>
      <c r="C47" s="140"/>
      <c r="D47" s="140"/>
      <c r="E47" s="141"/>
      <c r="F47" s="107"/>
      <c r="G47" s="139"/>
      <c r="H47" s="140"/>
      <c r="I47" s="140"/>
      <c r="J47" s="141"/>
      <c r="K47" s="107"/>
      <c r="L47" s="139"/>
      <c r="M47" s="140"/>
      <c r="N47" s="140"/>
      <c r="O47" s="141"/>
      <c r="P47" s="107"/>
      <c r="Q47" s="139"/>
      <c r="R47" s="140"/>
      <c r="S47" s="140"/>
      <c r="T47" s="141"/>
    </row>
    <row r="48" spans="2:20" ht="12" customHeight="1" x14ac:dyDescent="0.15">
      <c r="B48" s="139"/>
      <c r="C48" s="140"/>
      <c r="D48" s="140"/>
      <c r="E48" s="141"/>
      <c r="F48" s="107"/>
      <c r="G48" s="139"/>
      <c r="H48" s="140"/>
      <c r="I48" s="140"/>
      <c r="J48" s="141"/>
      <c r="K48" s="107"/>
      <c r="L48" s="139"/>
      <c r="M48" s="140"/>
      <c r="N48" s="140"/>
      <c r="O48" s="141"/>
      <c r="P48" s="107"/>
      <c r="Q48" s="139"/>
      <c r="R48" s="140"/>
      <c r="S48" s="140"/>
      <c r="T48" s="141"/>
    </row>
    <row r="49" spans="2:20" ht="12" customHeight="1" x14ac:dyDescent="0.15">
      <c r="B49" s="139"/>
      <c r="C49" s="140"/>
      <c r="D49" s="140"/>
      <c r="E49" s="141"/>
      <c r="F49" s="107"/>
      <c r="G49" s="139"/>
      <c r="H49" s="140"/>
      <c r="I49" s="140"/>
      <c r="J49" s="141"/>
      <c r="K49" s="107"/>
      <c r="L49" s="139"/>
      <c r="M49" s="140"/>
      <c r="N49" s="140"/>
      <c r="O49" s="141"/>
      <c r="P49" s="107"/>
      <c r="Q49" s="139"/>
      <c r="R49" s="140"/>
      <c r="S49" s="140"/>
      <c r="T49" s="141"/>
    </row>
    <row r="50" spans="2:20" ht="12" customHeight="1" x14ac:dyDescent="0.15">
      <c r="B50" s="139"/>
      <c r="C50" s="140"/>
      <c r="D50" s="140"/>
      <c r="E50" s="141"/>
      <c r="F50" s="107"/>
      <c r="G50" s="139"/>
      <c r="H50" s="140"/>
      <c r="I50" s="140"/>
      <c r="J50" s="141"/>
      <c r="K50" s="107"/>
      <c r="L50" s="139"/>
      <c r="M50" s="140"/>
      <c r="N50" s="140"/>
      <c r="O50" s="141"/>
      <c r="P50" s="107"/>
      <c r="Q50" s="139"/>
      <c r="R50" s="140"/>
      <c r="S50" s="140"/>
      <c r="T50" s="141"/>
    </row>
    <row r="51" spans="2:20" ht="12" customHeight="1" x14ac:dyDescent="0.15">
      <c r="B51" s="130" t="s">
        <v>570</v>
      </c>
      <c r="C51" s="131"/>
      <c r="D51" s="131"/>
      <c r="E51" s="132"/>
      <c r="F51" s="107"/>
      <c r="G51" s="130" t="s">
        <v>582</v>
      </c>
      <c r="H51" s="131"/>
      <c r="I51" s="131"/>
      <c r="J51" s="132"/>
      <c r="K51" s="107"/>
      <c r="L51" s="130" t="s">
        <v>583</v>
      </c>
      <c r="M51" s="131"/>
      <c r="N51" s="131"/>
      <c r="O51" s="132"/>
      <c r="P51" s="107"/>
      <c r="Q51" s="130" t="s">
        <v>584</v>
      </c>
      <c r="R51" s="131"/>
      <c r="S51" s="131"/>
      <c r="T51" s="132"/>
    </row>
    <row r="54" spans="2:20" ht="12" customHeight="1" x14ac:dyDescent="0.15">
      <c r="B54" s="2" t="s">
        <v>364</v>
      </c>
      <c r="C54" s="3" t="s">
        <v>344</v>
      </c>
      <c r="D54" s="4" t="s">
        <v>365</v>
      </c>
      <c r="E54" s="5" t="str">
        <f>E55</f>
        <v>打刀</v>
      </c>
      <c r="F54" s="107"/>
      <c r="G54" s="2" t="s">
        <v>364</v>
      </c>
      <c r="H54" s="3" t="s">
        <v>290</v>
      </c>
      <c r="I54" s="4" t="s">
        <v>365</v>
      </c>
      <c r="J54" s="5" t="str">
        <f>J55</f>
        <v>宽刃大刀</v>
      </c>
      <c r="K54" s="107"/>
      <c r="L54" s="2" t="s">
        <v>364</v>
      </c>
      <c r="M54" s="3" t="s">
        <v>314</v>
      </c>
      <c r="N54" s="4" t="s">
        <v>365</v>
      </c>
      <c r="O54" s="5" t="str">
        <f>O55</f>
        <v>打刀</v>
      </c>
      <c r="P54" s="107"/>
      <c r="Q54" s="2" t="s">
        <v>364</v>
      </c>
      <c r="R54" s="3" t="s">
        <v>252</v>
      </c>
      <c r="S54" s="4" t="s">
        <v>365</v>
      </c>
      <c r="T54" s="5" t="str">
        <f>T55</f>
        <v>刀</v>
      </c>
    </row>
    <row r="55" spans="2:20" ht="12" customHeight="1" x14ac:dyDescent="0.15">
      <c r="B55" s="6" t="s">
        <v>366</v>
      </c>
      <c r="C55" s="7" t="s">
        <v>367</v>
      </c>
      <c r="D55" s="7" t="s">
        <v>368</v>
      </c>
      <c r="E55" s="8" t="s">
        <v>573</v>
      </c>
      <c r="F55" s="107"/>
      <c r="G55" s="6" t="s">
        <v>366</v>
      </c>
      <c r="H55" s="7" t="s">
        <v>367</v>
      </c>
      <c r="I55" s="7" t="s">
        <v>368</v>
      </c>
      <c r="J55" s="8" t="s">
        <v>560</v>
      </c>
      <c r="K55" s="107"/>
      <c r="L55" s="6" t="s">
        <v>366</v>
      </c>
      <c r="M55" s="7" t="s">
        <v>367</v>
      </c>
      <c r="N55" s="7" t="s">
        <v>368</v>
      </c>
      <c r="O55" s="8" t="s">
        <v>573</v>
      </c>
      <c r="P55" s="107"/>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7"/>
      <c r="G56" s="6" t="s">
        <v>370</v>
      </c>
      <c r="H56" s="9" t="str">
        <f>IF(J56/10&lt;1,"",J56/10&amp;"D5")&amp;IF(J57/5&lt;1,"","+"&amp;INT(J57/5))</f>
        <v>22D5+30</v>
      </c>
      <c r="I56" s="10" t="s">
        <v>371</v>
      </c>
      <c r="J56" s="11">
        <v>220</v>
      </c>
      <c r="K56" s="107"/>
      <c r="L56" s="6" t="s">
        <v>370</v>
      </c>
      <c r="M56" s="9" t="str">
        <f>IF(O56/10&lt;1,"",O56/10&amp;"D5")&amp;IF(O57/5&lt;1,"","+"&amp;INT(O57/5))</f>
        <v>35D5+4</v>
      </c>
      <c r="N56" s="10" t="s">
        <v>371</v>
      </c>
      <c r="O56" s="11">
        <v>350</v>
      </c>
      <c r="P56" s="107"/>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7"/>
      <c r="G57" s="6" t="s">
        <v>372</v>
      </c>
      <c r="H57" s="12" t="str">
        <f>LOOKUP(H58,{0,201,401,601,901,1201,1501;"黑色","绿色","蓝色","紫色","红色","橙色","金色"})</f>
        <v>红色</v>
      </c>
      <c r="I57" s="10" t="s">
        <v>373</v>
      </c>
      <c r="J57" s="13">
        <v>150</v>
      </c>
      <c r="K57" s="107"/>
      <c r="L57" s="6" t="s">
        <v>372</v>
      </c>
      <c r="M57" s="12" t="str">
        <f>LOOKUP(M58,{0,201,401,601,901,1201,1501;"黑色","绿色","蓝色","紫色","红色","橙色","金色"})</f>
        <v>红色</v>
      </c>
      <c r="N57" s="10" t="s">
        <v>373</v>
      </c>
      <c r="O57" s="13">
        <v>20</v>
      </c>
      <c r="P57" s="107"/>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7"/>
      <c r="G58" s="6" t="s">
        <v>374</v>
      </c>
      <c r="H58" s="12">
        <f>H66+J56</f>
        <v>920</v>
      </c>
      <c r="I58" s="10" t="s">
        <v>375</v>
      </c>
      <c r="J58" s="13">
        <v>20</v>
      </c>
      <c r="K58" s="107"/>
      <c r="L58" s="6" t="s">
        <v>374</v>
      </c>
      <c r="M58" s="12">
        <f>M66+O56</f>
        <v>1050</v>
      </c>
      <c r="N58" s="10" t="s">
        <v>375</v>
      </c>
      <c r="O58" s="13">
        <v>13</v>
      </c>
      <c r="P58" s="107"/>
      <c r="Q58" s="6" t="s">
        <v>374</v>
      </c>
      <c r="R58" s="12">
        <f>R66+T56</f>
        <v>700</v>
      </c>
      <c r="S58" s="10" t="s">
        <v>375</v>
      </c>
      <c r="T58" s="13">
        <v>10</v>
      </c>
    </row>
    <row r="59" spans="2:20" ht="12" customHeight="1" x14ac:dyDescent="0.15">
      <c r="B59" s="14" t="s">
        <v>376</v>
      </c>
      <c r="C59" s="15">
        <f>C58*20</f>
        <v>27000</v>
      </c>
      <c r="D59" s="16" t="s">
        <v>377</v>
      </c>
      <c r="E59" s="17">
        <f>C58</f>
        <v>1350</v>
      </c>
      <c r="F59" s="107"/>
      <c r="G59" s="14" t="s">
        <v>376</v>
      </c>
      <c r="H59" s="15">
        <f>H58*20</f>
        <v>18400</v>
      </c>
      <c r="I59" s="16" t="s">
        <v>377</v>
      </c>
      <c r="J59" s="17">
        <f>H58</f>
        <v>920</v>
      </c>
      <c r="K59" s="107"/>
      <c r="L59" s="14" t="s">
        <v>376</v>
      </c>
      <c r="M59" s="15">
        <f>M58*20</f>
        <v>21000</v>
      </c>
      <c r="N59" s="16" t="s">
        <v>377</v>
      </c>
      <c r="O59" s="17">
        <f>M58</f>
        <v>1050</v>
      </c>
      <c r="P59" s="107"/>
      <c r="Q59" s="14" t="s">
        <v>376</v>
      </c>
      <c r="R59" s="15">
        <f>R58*20</f>
        <v>14000</v>
      </c>
      <c r="S59" s="16" t="s">
        <v>377</v>
      </c>
      <c r="T59" s="17">
        <f>R58</f>
        <v>700</v>
      </c>
    </row>
    <row r="60" spans="2:20" ht="12" customHeight="1" x14ac:dyDescent="0.15">
      <c r="B60" s="142" t="s">
        <v>585</v>
      </c>
      <c r="C60" s="143"/>
      <c r="D60" s="146" t="s">
        <v>586</v>
      </c>
      <c r="E60" s="147"/>
      <c r="F60" s="107"/>
      <c r="G60" s="142" t="s">
        <v>587</v>
      </c>
      <c r="H60" s="143"/>
      <c r="I60" s="146" t="s">
        <v>588</v>
      </c>
      <c r="J60" s="147"/>
      <c r="K60" s="107"/>
      <c r="L60" s="142" t="s">
        <v>589</v>
      </c>
      <c r="M60" s="143"/>
      <c r="N60" s="146" t="s">
        <v>590</v>
      </c>
      <c r="O60" s="147"/>
      <c r="P60" s="107"/>
      <c r="Q60" s="142" t="s">
        <v>591</v>
      </c>
      <c r="R60" s="143"/>
      <c r="S60" s="146" t="s">
        <v>592</v>
      </c>
      <c r="T60" s="147"/>
    </row>
    <row r="61" spans="2:20" ht="12" customHeight="1" x14ac:dyDescent="0.15">
      <c r="B61" s="142"/>
      <c r="C61" s="143"/>
      <c r="D61" s="146"/>
      <c r="E61" s="147"/>
      <c r="F61" s="107"/>
      <c r="G61" s="142"/>
      <c r="H61" s="143"/>
      <c r="I61" s="146"/>
      <c r="J61" s="147"/>
      <c r="K61" s="107"/>
      <c r="L61" s="142"/>
      <c r="M61" s="143"/>
      <c r="N61" s="146"/>
      <c r="O61" s="147"/>
      <c r="P61" s="107"/>
      <c r="Q61" s="142"/>
      <c r="R61" s="143"/>
      <c r="S61" s="146"/>
      <c r="T61" s="147"/>
    </row>
    <row r="62" spans="2:20" ht="12" customHeight="1" x14ac:dyDescent="0.15">
      <c r="B62" s="142"/>
      <c r="C62" s="143"/>
      <c r="D62" s="146"/>
      <c r="E62" s="147"/>
      <c r="F62" s="107"/>
      <c r="G62" s="142"/>
      <c r="H62" s="143"/>
      <c r="I62" s="146"/>
      <c r="J62" s="147"/>
      <c r="K62" s="107"/>
      <c r="L62" s="142"/>
      <c r="M62" s="143"/>
      <c r="N62" s="146"/>
      <c r="O62" s="147"/>
      <c r="P62" s="107"/>
      <c r="Q62" s="142"/>
      <c r="R62" s="143"/>
      <c r="S62" s="146"/>
      <c r="T62" s="147"/>
    </row>
    <row r="63" spans="2:20" ht="12" customHeight="1" x14ac:dyDescent="0.15">
      <c r="B63" s="142"/>
      <c r="C63" s="143"/>
      <c r="D63" s="146"/>
      <c r="E63" s="147"/>
      <c r="F63" s="107"/>
      <c r="G63" s="142"/>
      <c r="H63" s="143"/>
      <c r="I63" s="146"/>
      <c r="J63" s="147"/>
      <c r="K63" s="107"/>
      <c r="L63" s="142"/>
      <c r="M63" s="143"/>
      <c r="N63" s="146"/>
      <c r="O63" s="147"/>
      <c r="P63" s="107"/>
      <c r="Q63" s="142"/>
      <c r="R63" s="143"/>
      <c r="S63" s="146"/>
      <c r="T63" s="147"/>
    </row>
    <row r="64" spans="2:20" ht="12" customHeight="1" x14ac:dyDescent="0.15">
      <c r="B64" s="142"/>
      <c r="C64" s="143"/>
      <c r="D64" s="146"/>
      <c r="E64" s="147"/>
      <c r="F64" s="107"/>
      <c r="G64" s="142"/>
      <c r="H64" s="143"/>
      <c r="I64" s="146"/>
      <c r="J64" s="147"/>
      <c r="K64" s="107"/>
      <c r="L64" s="142"/>
      <c r="M64" s="143"/>
      <c r="N64" s="146"/>
      <c r="O64" s="147"/>
      <c r="P64" s="107"/>
      <c r="Q64" s="142"/>
      <c r="R64" s="143"/>
      <c r="S64" s="146"/>
      <c r="T64" s="147"/>
    </row>
    <row r="65" spans="2:20" ht="12" customHeight="1" x14ac:dyDescent="0.15">
      <c r="B65" s="144"/>
      <c r="C65" s="145"/>
      <c r="D65" s="146"/>
      <c r="E65" s="147"/>
      <c r="F65" s="107"/>
      <c r="G65" s="144"/>
      <c r="H65" s="145"/>
      <c r="I65" s="146"/>
      <c r="J65" s="147"/>
      <c r="K65" s="107"/>
      <c r="L65" s="144"/>
      <c r="M65" s="145"/>
      <c r="N65" s="146"/>
      <c r="O65" s="147"/>
      <c r="P65" s="107"/>
      <c r="Q65" s="144"/>
      <c r="R65" s="145"/>
      <c r="S65" s="146"/>
      <c r="T65" s="147"/>
    </row>
    <row r="66" spans="2:20" ht="12" customHeight="1" x14ac:dyDescent="0.15">
      <c r="B66" s="14" t="s">
        <v>385</v>
      </c>
      <c r="C66" s="18">
        <v>1200</v>
      </c>
      <c r="D66" s="145"/>
      <c r="E66" s="148"/>
      <c r="F66" s="107"/>
      <c r="G66" s="14" t="s">
        <v>385</v>
      </c>
      <c r="H66" s="18">
        <v>700</v>
      </c>
      <c r="I66" s="145"/>
      <c r="J66" s="148"/>
      <c r="K66" s="107"/>
      <c r="L66" s="14" t="s">
        <v>385</v>
      </c>
      <c r="M66" s="18">
        <v>700</v>
      </c>
      <c r="N66" s="145"/>
      <c r="O66" s="148"/>
      <c r="P66" s="107"/>
      <c r="Q66" s="14" t="s">
        <v>385</v>
      </c>
      <c r="R66" s="18">
        <v>400</v>
      </c>
      <c r="S66" s="145"/>
      <c r="T66" s="148"/>
    </row>
    <row r="67" spans="2:20" ht="12" customHeight="1" x14ac:dyDescent="0.15">
      <c r="B67" s="136" t="s">
        <v>593</v>
      </c>
      <c r="C67" s="137"/>
      <c r="D67" s="137"/>
      <c r="E67" s="138"/>
      <c r="F67" s="107"/>
      <c r="G67" s="136"/>
      <c r="H67" s="137"/>
      <c r="I67" s="137"/>
      <c r="J67" s="138"/>
      <c r="K67" s="107"/>
      <c r="L67" s="136"/>
      <c r="M67" s="137"/>
      <c r="N67" s="137"/>
      <c r="O67" s="138"/>
      <c r="P67" s="107"/>
      <c r="Q67" s="136"/>
      <c r="R67" s="137"/>
      <c r="S67" s="137"/>
      <c r="T67" s="138"/>
    </row>
    <row r="68" spans="2:20" ht="12" customHeight="1" x14ac:dyDescent="0.15">
      <c r="B68" s="139"/>
      <c r="C68" s="140"/>
      <c r="D68" s="140"/>
      <c r="E68" s="141"/>
      <c r="F68" s="107"/>
      <c r="G68" s="139"/>
      <c r="H68" s="140"/>
      <c r="I68" s="140"/>
      <c r="J68" s="141"/>
      <c r="K68" s="107"/>
      <c r="L68" s="139"/>
      <c r="M68" s="140"/>
      <c r="N68" s="140"/>
      <c r="O68" s="141"/>
      <c r="P68" s="107"/>
      <c r="Q68" s="139"/>
      <c r="R68" s="140"/>
      <c r="S68" s="140"/>
      <c r="T68" s="141"/>
    </row>
    <row r="69" spans="2:20" ht="12" customHeight="1" x14ac:dyDescent="0.15">
      <c r="B69" s="139"/>
      <c r="C69" s="140"/>
      <c r="D69" s="140"/>
      <c r="E69" s="141"/>
      <c r="F69" s="107"/>
      <c r="G69" s="139"/>
      <c r="H69" s="140"/>
      <c r="I69" s="140"/>
      <c r="J69" s="141"/>
      <c r="K69" s="107"/>
      <c r="L69" s="139"/>
      <c r="M69" s="140"/>
      <c r="N69" s="140"/>
      <c r="O69" s="141"/>
      <c r="P69" s="107"/>
      <c r="Q69" s="139"/>
      <c r="R69" s="140"/>
      <c r="S69" s="140"/>
      <c r="T69" s="141"/>
    </row>
    <row r="70" spans="2:20" ht="12" customHeight="1" x14ac:dyDescent="0.15">
      <c r="B70" s="139"/>
      <c r="C70" s="140"/>
      <c r="D70" s="140"/>
      <c r="E70" s="141"/>
      <c r="F70" s="107"/>
      <c r="G70" s="139"/>
      <c r="H70" s="140"/>
      <c r="I70" s="140"/>
      <c r="J70" s="141"/>
      <c r="K70" s="107"/>
      <c r="L70" s="139"/>
      <c r="M70" s="140"/>
      <c r="N70" s="140"/>
      <c r="O70" s="141"/>
      <c r="P70" s="107"/>
      <c r="Q70" s="139"/>
      <c r="R70" s="140"/>
      <c r="S70" s="140"/>
      <c r="T70" s="141"/>
    </row>
    <row r="71" spans="2:20" ht="12" customHeight="1" x14ac:dyDescent="0.15">
      <c r="B71" s="139"/>
      <c r="C71" s="140"/>
      <c r="D71" s="140"/>
      <c r="E71" s="141"/>
      <c r="F71" s="107"/>
      <c r="G71" s="139"/>
      <c r="H71" s="140"/>
      <c r="I71" s="140"/>
      <c r="J71" s="141"/>
      <c r="K71" s="107"/>
      <c r="L71" s="139"/>
      <c r="M71" s="140"/>
      <c r="N71" s="140"/>
      <c r="O71" s="141"/>
      <c r="P71" s="107"/>
      <c r="Q71" s="139"/>
      <c r="R71" s="140"/>
      <c r="S71" s="140"/>
      <c r="T71" s="141"/>
    </row>
    <row r="72" spans="2:20" ht="12" customHeight="1" x14ac:dyDescent="0.15">
      <c r="B72" s="139"/>
      <c r="C72" s="140"/>
      <c r="D72" s="140"/>
      <c r="E72" s="141"/>
      <c r="F72" s="107"/>
      <c r="G72" s="139"/>
      <c r="H72" s="140"/>
      <c r="I72" s="140"/>
      <c r="J72" s="141"/>
      <c r="K72" s="107"/>
      <c r="L72" s="139"/>
      <c r="M72" s="140"/>
      <c r="N72" s="140"/>
      <c r="O72" s="141"/>
      <c r="P72" s="107"/>
      <c r="Q72" s="139"/>
      <c r="R72" s="140"/>
      <c r="S72" s="140"/>
      <c r="T72" s="141"/>
    </row>
    <row r="73" spans="2:20" ht="12" customHeight="1" x14ac:dyDescent="0.15">
      <c r="B73" s="139"/>
      <c r="C73" s="140"/>
      <c r="D73" s="140"/>
      <c r="E73" s="141"/>
      <c r="F73" s="107"/>
      <c r="G73" s="139"/>
      <c r="H73" s="140"/>
      <c r="I73" s="140"/>
      <c r="J73" s="141"/>
      <c r="K73" s="107"/>
      <c r="L73" s="139"/>
      <c r="M73" s="140"/>
      <c r="N73" s="140"/>
      <c r="O73" s="141"/>
      <c r="P73" s="107"/>
      <c r="Q73" s="139"/>
      <c r="R73" s="140"/>
      <c r="S73" s="140"/>
      <c r="T73" s="141"/>
    </row>
    <row r="74" spans="2:20" ht="12" customHeight="1" x14ac:dyDescent="0.15">
      <c r="B74" s="139"/>
      <c r="C74" s="140"/>
      <c r="D74" s="140"/>
      <c r="E74" s="141"/>
      <c r="F74" s="107"/>
      <c r="G74" s="139"/>
      <c r="H74" s="140"/>
      <c r="I74" s="140"/>
      <c r="J74" s="141"/>
      <c r="K74" s="107"/>
      <c r="L74" s="139"/>
      <c r="M74" s="140"/>
      <c r="N74" s="140"/>
      <c r="O74" s="141"/>
      <c r="P74" s="107"/>
      <c r="Q74" s="139"/>
      <c r="R74" s="140"/>
      <c r="S74" s="140"/>
      <c r="T74" s="141"/>
    </row>
    <row r="75" spans="2:20" ht="12" customHeight="1" x14ac:dyDescent="0.15">
      <c r="B75" s="139"/>
      <c r="C75" s="140"/>
      <c r="D75" s="140"/>
      <c r="E75" s="141"/>
      <c r="F75" s="107"/>
      <c r="G75" s="139"/>
      <c r="H75" s="140"/>
      <c r="I75" s="140"/>
      <c r="J75" s="141"/>
      <c r="K75" s="107"/>
      <c r="L75" s="139"/>
      <c r="M75" s="140"/>
      <c r="N75" s="140"/>
      <c r="O75" s="141"/>
      <c r="P75" s="107"/>
      <c r="Q75" s="139"/>
      <c r="R75" s="140"/>
      <c r="S75" s="140"/>
      <c r="T75" s="141"/>
    </row>
    <row r="76" spans="2:20" ht="12" customHeight="1" x14ac:dyDescent="0.15">
      <c r="B76" s="139"/>
      <c r="C76" s="140"/>
      <c r="D76" s="140"/>
      <c r="E76" s="141"/>
      <c r="F76" s="107"/>
      <c r="G76" s="139"/>
      <c r="H76" s="140"/>
      <c r="I76" s="140"/>
      <c r="J76" s="141"/>
      <c r="K76" s="107"/>
      <c r="L76" s="139"/>
      <c r="M76" s="140"/>
      <c r="N76" s="140"/>
      <c r="O76" s="141"/>
      <c r="P76" s="107"/>
      <c r="Q76" s="139"/>
      <c r="R76" s="140"/>
      <c r="S76" s="140"/>
      <c r="T76" s="141"/>
    </row>
    <row r="77" spans="2:20" ht="12" customHeight="1" x14ac:dyDescent="0.15">
      <c r="B77" s="130" t="s">
        <v>584</v>
      </c>
      <c r="C77" s="131"/>
      <c r="D77" s="131"/>
      <c r="E77" s="132"/>
      <c r="F77" s="107"/>
      <c r="G77" s="130" t="s">
        <v>594</v>
      </c>
      <c r="H77" s="131"/>
      <c r="I77" s="131"/>
      <c r="J77" s="132"/>
      <c r="K77" s="107"/>
      <c r="L77" s="130" t="s">
        <v>572</v>
      </c>
      <c r="M77" s="131"/>
      <c r="N77" s="131"/>
      <c r="O77" s="132"/>
      <c r="P77" s="107"/>
      <c r="Q77" s="130" t="s">
        <v>465</v>
      </c>
      <c r="R77" s="131"/>
      <c r="S77" s="131"/>
      <c r="T77" s="132"/>
    </row>
    <row r="80" spans="2:20" ht="12" customHeight="1" x14ac:dyDescent="0.15">
      <c r="B80" s="2" t="s">
        <v>364</v>
      </c>
      <c r="C80" s="3" t="s">
        <v>243</v>
      </c>
      <c r="D80" s="4" t="s">
        <v>365</v>
      </c>
      <c r="E80" s="5" t="str">
        <f>E81</f>
        <v>太刀</v>
      </c>
      <c r="F80" s="107"/>
      <c r="G80" s="2" t="s">
        <v>364</v>
      </c>
      <c r="H80" s="3" t="s">
        <v>122</v>
      </c>
      <c r="I80" s="4" t="s">
        <v>365</v>
      </c>
      <c r="J80" s="5" t="str">
        <f>J81</f>
        <v>刀</v>
      </c>
      <c r="K80" s="107"/>
      <c r="L80" s="2" t="s">
        <v>364</v>
      </c>
      <c r="M80" s="3" t="s">
        <v>306</v>
      </c>
      <c r="N80" s="4" t="s">
        <v>365</v>
      </c>
      <c r="O80" s="5" t="str">
        <f>O81</f>
        <v>太刀</v>
      </c>
      <c r="P80" s="107"/>
      <c r="Q80" s="2" t="s">
        <v>364</v>
      </c>
      <c r="R80" s="3" t="s">
        <v>310</v>
      </c>
      <c r="S80" s="4" t="s">
        <v>365</v>
      </c>
      <c r="T80" s="5" t="str">
        <f>T81</f>
        <v>打刀</v>
      </c>
    </row>
    <row r="81" spans="2:20" ht="12" customHeight="1" x14ac:dyDescent="0.15">
      <c r="B81" s="6" t="s">
        <v>366</v>
      </c>
      <c r="C81" s="7" t="s">
        <v>367</v>
      </c>
      <c r="D81" s="7" t="s">
        <v>368</v>
      </c>
      <c r="E81" s="8" t="s">
        <v>561</v>
      </c>
      <c r="F81" s="107"/>
      <c r="G81" s="6" t="s">
        <v>366</v>
      </c>
      <c r="H81" s="7" t="s">
        <v>367</v>
      </c>
      <c r="I81" s="7" t="s">
        <v>368</v>
      </c>
      <c r="J81" s="8" t="s">
        <v>2</v>
      </c>
      <c r="K81" s="107"/>
      <c r="L81" s="6" t="s">
        <v>366</v>
      </c>
      <c r="M81" s="7" t="s">
        <v>367</v>
      </c>
      <c r="N81" s="7" t="s">
        <v>368</v>
      </c>
      <c r="O81" s="8" t="s">
        <v>561</v>
      </c>
      <c r="P81" s="107"/>
      <c r="Q81" s="6" t="s">
        <v>366</v>
      </c>
      <c r="R81" s="7" t="s">
        <v>367</v>
      </c>
      <c r="S81" s="7" t="s">
        <v>368</v>
      </c>
      <c r="T81" s="8" t="s">
        <v>573</v>
      </c>
    </row>
    <row r="82" spans="2:20" ht="12" customHeight="1" x14ac:dyDescent="0.15">
      <c r="B82" s="6" t="s">
        <v>370</v>
      </c>
      <c r="C82" s="9" t="str">
        <f>IF(E82/10&lt;1,"",E82/10&amp;"D5")&amp;IF(E83/5&lt;1,"","+"&amp;INT(E83/5))</f>
        <v>14D5+2</v>
      </c>
      <c r="D82" s="10" t="s">
        <v>371</v>
      </c>
      <c r="E82" s="11">
        <v>140</v>
      </c>
      <c r="F82" s="107"/>
      <c r="G82" s="6" t="s">
        <v>370</v>
      </c>
      <c r="H82" s="9" t="str">
        <f>IF(J82/10&lt;1,"",J82/10&amp;"D5")&amp;IF(J83/5&lt;1,"","+"&amp;INT(J83/5))</f>
        <v>20D5+6</v>
      </c>
      <c r="I82" s="10" t="s">
        <v>371</v>
      </c>
      <c r="J82" s="11">
        <v>200</v>
      </c>
      <c r="K82" s="107"/>
      <c r="L82" s="6" t="s">
        <v>370</v>
      </c>
      <c r="M82" s="9" t="str">
        <f>IF(O82/10&lt;1,"",O82/10&amp;"D5")&amp;IF(O83/5&lt;1,"","+"&amp;INT(O83/5))</f>
        <v>40D5+10</v>
      </c>
      <c r="N82" s="10" t="s">
        <v>371</v>
      </c>
      <c r="O82" s="11">
        <v>400</v>
      </c>
      <c r="P82" s="107"/>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7"/>
      <c r="G83" s="6" t="s">
        <v>372</v>
      </c>
      <c r="H83" s="12" t="str">
        <f>LOOKUP(H84,{0,201,401,601,901,1201,1501;"黑色","绿色","蓝色","紫色","红色","橙色","金色"})</f>
        <v>蓝色</v>
      </c>
      <c r="I83" s="10" t="s">
        <v>373</v>
      </c>
      <c r="J83" s="13">
        <v>30</v>
      </c>
      <c r="K83" s="107"/>
      <c r="L83" s="6" t="s">
        <v>372</v>
      </c>
      <c r="M83" s="12" t="str">
        <f>LOOKUP(M84,{0,201,401,601,901,1201,1501;"黑色","绿色","蓝色","紫色","红色","橙色","金色"})</f>
        <v>红色</v>
      </c>
      <c r="N83" s="10" t="s">
        <v>373</v>
      </c>
      <c r="O83" s="13">
        <v>50</v>
      </c>
      <c r="P83" s="107"/>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7"/>
      <c r="G84" s="6" t="s">
        <v>374</v>
      </c>
      <c r="H84" s="12">
        <f>H92+J82</f>
        <v>500</v>
      </c>
      <c r="I84" s="10" t="s">
        <v>375</v>
      </c>
      <c r="J84" s="13">
        <v>8</v>
      </c>
      <c r="K84" s="107"/>
      <c r="L84" s="6" t="s">
        <v>374</v>
      </c>
      <c r="M84" s="12">
        <f>M92+O82</f>
        <v>1000</v>
      </c>
      <c r="N84" s="10" t="s">
        <v>375</v>
      </c>
      <c r="O84" s="13">
        <v>10</v>
      </c>
      <c r="P84" s="107"/>
      <c r="Q84" s="6" t="s">
        <v>374</v>
      </c>
      <c r="R84" s="12">
        <f>R92+T82</f>
        <v>1000</v>
      </c>
      <c r="S84" s="10" t="s">
        <v>375</v>
      </c>
      <c r="T84" s="13">
        <v>10</v>
      </c>
    </row>
    <row r="85" spans="2:20" ht="12" customHeight="1" x14ac:dyDescent="0.15">
      <c r="B85" s="14" t="s">
        <v>376</v>
      </c>
      <c r="C85" s="15">
        <f>C84*20</f>
        <v>12800</v>
      </c>
      <c r="D85" s="16" t="s">
        <v>377</v>
      </c>
      <c r="E85" s="17">
        <f>C84</f>
        <v>640</v>
      </c>
      <c r="F85" s="107"/>
      <c r="G85" s="14" t="s">
        <v>376</v>
      </c>
      <c r="H85" s="15">
        <f>H84*20</f>
        <v>10000</v>
      </c>
      <c r="I85" s="16" t="s">
        <v>377</v>
      </c>
      <c r="J85" s="17">
        <f>H84</f>
        <v>500</v>
      </c>
      <c r="K85" s="107"/>
      <c r="L85" s="14" t="s">
        <v>376</v>
      </c>
      <c r="M85" s="15">
        <f>M84*20</f>
        <v>20000</v>
      </c>
      <c r="N85" s="16" t="s">
        <v>377</v>
      </c>
      <c r="O85" s="17">
        <f>M84</f>
        <v>1000</v>
      </c>
      <c r="P85" s="107"/>
      <c r="Q85" s="14" t="s">
        <v>376</v>
      </c>
      <c r="R85" s="15">
        <f>R84*20</f>
        <v>20000</v>
      </c>
      <c r="S85" s="16" t="s">
        <v>377</v>
      </c>
      <c r="T85" s="17">
        <f>R84</f>
        <v>1000</v>
      </c>
    </row>
    <row r="86" spans="2:20" ht="12" customHeight="1" x14ac:dyDescent="0.15">
      <c r="B86" s="142" t="s">
        <v>595</v>
      </c>
      <c r="C86" s="143"/>
      <c r="D86" s="146" t="s">
        <v>596</v>
      </c>
      <c r="E86" s="147"/>
      <c r="F86" s="107"/>
      <c r="G86" s="142" t="s">
        <v>597</v>
      </c>
      <c r="H86" s="143"/>
      <c r="I86" s="146" t="s">
        <v>598</v>
      </c>
      <c r="J86" s="147"/>
      <c r="K86" s="107"/>
      <c r="L86" s="142" t="s">
        <v>599</v>
      </c>
      <c r="M86" s="143"/>
      <c r="N86" s="146" t="s">
        <v>600</v>
      </c>
      <c r="O86" s="147"/>
      <c r="P86" s="107"/>
      <c r="Q86" s="142" t="s">
        <v>601</v>
      </c>
      <c r="R86" s="143"/>
      <c r="S86" s="146" t="s">
        <v>602</v>
      </c>
      <c r="T86" s="147"/>
    </row>
    <row r="87" spans="2:20" ht="12" customHeight="1" x14ac:dyDescent="0.15">
      <c r="B87" s="142"/>
      <c r="C87" s="143"/>
      <c r="D87" s="146"/>
      <c r="E87" s="147"/>
      <c r="F87" s="107"/>
      <c r="G87" s="142"/>
      <c r="H87" s="143"/>
      <c r="I87" s="146"/>
      <c r="J87" s="147"/>
      <c r="K87" s="107"/>
      <c r="L87" s="142"/>
      <c r="M87" s="143"/>
      <c r="N87" s="146"/>
      <c r="O87" s="147"/>
      <c r="P87" s="107"/>
      <c r="Q87" s="142"/>
      <c r="R87" s="143"/>
      <c r="S87" s="146"/>
      <c r="T87" s="147"/>
    </row>
    <row r="88" spans="2:20" ht="12" customHeight="1" x14ac:dyDescent="0.15">
      <c r="B88" s="142"/>
      <c r="C88" s="143"/>
      <c r="D88" s="146"/>
      <c r="E88" s="147"/>
      <c r="F88" s="107"/>
      <c r="G88" s="142"/>
      <c r="H88" s="143"/>
      <c r="I88" s="146"/>
      <c r="J88" s="147"/>
      <c r="K88" s="107"/>
      <c r="L88" s="142"/>
      <c r="M88" s="143"/>
      <c r="N88" s="146"/>
      <c r="O88" s="147"/>
      <c r="P88" s="107"/>
      <c r="Q88" s="142"/>
      <c r="R88" s="143"/>
      <c r="S88" s="146"/>
      <c r="T88" s="147"/>
    </row>
    <row r="89" spans="2:20" ht="12" customHeight="1" x14ac:dyDescent="0.15">
      <c r="B89" s="142"/>
      <c r="C89" s="143"/>
      <c r="D89" s="146"/>
      <c r="E89" s="147"/>
      <c r="F89" s="107"/>
      <c r="G89" s="142"/>
      <c r="H89" s="143"/>
      <c r="I89" s="146"/>
      <c r="J89" s="147"/>
      <c r="K89" s="107"/>
      <c r="L89" s="142"/>
      <c r="M89" s="143"/>
      <c r="N89" s="146"/>
      <c r="O89" s="147"/>
      <c r="P89" s="107"/>
      <c r="Q89" s="142"/>
      <c r="R89" s="143"/>
      <c r="S89" s="146"/>
      <c r="T89" s="147"/>
    </row>
    <row r="90" spans="2:20" ht="12" customHeight="1" x14ac:dyDescent="0.15">
      <c r="B90" s="142"/>
      <c r="C90" s="143"/>
      <c r="D90" s="146"/>
      <c r="E90" s="147"/>
      <c r="F90" s="107"/>
      <c r="G90" s="142"/>
      <c r="H90" s="143"/>
      <c r="I90" s="146"/>
      <c r="J90" s="147"/>
      <c r="K90" s="107"/>
      <c r="L90" s="142"/>
      <c r="M90" s="143"/>
      <c r="N90" s="146"/>
      <c r="O90" s="147"/>
      <c r="P90" s="107"/>
      <c r="Q90" s="142"/>
      <c r="R90" s="143"/>
      <c r="S90" s="146"/>
      <c r="T90" s="147"/>
    </row>
    <row r="91" spans="2:20" ht="12" customHeight="1" x14ac:dyDescent="0.15">
      <c r="B91" s="144"/>
      <c r="C91" s="145"/>
      <c r="D91" s="146"/>
      <c r="E91" s="147"/>
      <c r="F91" s="107"/>
      <c r="G91" s="144"/>
      <c r="H91" s="145"/>
      <c r="I91" s="146"/>
      <c r="J91" s="147"/>
      <c r="K91" s="107"/>
      <c r="L91" s="144"/>
      <c r="M91" s="145"/>
      <c r="N91" s="146"/>
      <c r="O91" s="147"/>
      <c r="P91" s="107"/>
      <c r="Q91" s="144"/>
      <c r="R91" s="145"/>
      <c r="S91" s="146"/>
      <c r="T91" s="147"/>
    </row>
    <row r="92" spans="2:20" ht="12" customHeight="1" x14ac:dyDescent="0.15">
      <c r="B92" s="14" t="s">
        <v>385</v>
      </c>
      <c r="C92" s="18">
        <v>500</v>
      </c>
      <c r="D92" s="145"/>
      <c r="E92" s="148"/>
      <c r="F92" s="107"/>
      <c r="G92" s="14" t="s">
        <v>385</v>
      </c>
      <c r="H92" s="18">
        <v>300</v>
      </c>
      <c r="I92" s="145"/>
      <c r="J92" s="148"/>
      <c r="K92" s="107"/>
      <c r="L92" s="14" t="s">
        <v>385</v>
      </c>
      <c r="M92" s="18">
        <v>600</v>
      </c>
      <c r="N92" s="145"/>
      <c r="O92" s="148"/>
      <c r="P92" s="107"/>
      <c r="Q92" s="14" t="s">
        <v>385</v>
      </c>
      <c r="R92" s="18">
        <v>600</v>
      </c>
      <c r="S92" s="145"/>
      <c r="T92" s="148"/>
    </row>
    <row r="93" spans="2:20" ht="12" customHeight="1" x14ac:dyDescent="0.15">
      <c r="B93" s="136" t="s">
        <v>603</v>
      </c>
      <c r="C93" s="137"/>
      <c r="D93" s="137"/>
      <c r="E93" s="138"/>
      <c r="F93" s="107"/>
      <c r="G93" s="136" t="s">
        <v>604</v>
      </c>
      <c r="H93" s="137"/>
      <c r="I93" s="137"/>
      <c r="J93" s="138"/>
      <c r="K93" s="107"/>
      <c r="L93" s="136" t="s">
        <v>605</v>
      </c>
      <c r="M93" s="137"/>
      <c r="N93" s="137"/>
      <c r="O93" s="138"/>
      <c r="P93" s="107"/>
      <c r="Q93" s="136" t="s">
        <v>606</v>
      </c>
      <c r="R93" s="137"/>
      <c r="S93" s="137"/>
      <c r="T93" s="138"/>
    </row>
    <row r="94" spans="2:20" ht="12" customHeight="1" x14ac:dyDescent="0.15">
      <c r="B94" s="139"/>
      <c r="C94" s="140"/>
      <c r="D94" s="140"/>
      <c r="E94" s="141"/>
      <c r="F94" s="107"/>
      <c r="G94" s="139"/>
      <c r="H94" s="140"/>
      <c r="I94" s="140"/>
      <c r="J94" s="141"/>
      <c r="K94" s="107"/>
      <c r="L94" s="139"/>
      <c r="M94" s="140"/>
      <c r="N94" s="140"/>
      <c r="O94" s="141"/>
      <c r="P94" s="107"/>
      <c r="Q94" s="139"/>
      <c r="R94" s="140"/>
      <c r="S94" s="140"/>
      <c r="T94" s="141"/>
    </row>
    <row r="95" spans="2:20" ht="12" customHeight="1" x14ac:dyDescent="0.15">
      <c r="B95" s="139"/>
      <c r="C95" s="140"/>
      <c r="D95" s="140"/>
      <c r="E95" s="141"/>
      <c r="F95" s="107"/>
      <c r="G95" s="139"/>
      <c r="H95" s="140"/>
      <c r="I95" s="140"/>
      <c r="J95" s="141"/>
      <c r="K95" s="107"/>
      <c r="L95" s="139"/>
      <c r="M95" s="140"/>
      <c r="N95" s="140"/>
      <c r="O95" s="141"/>
      <c r="P95" s="107"/>
      <c r="Q95" s="139"/>
      <c r="R95" s="140"/>
      <c r="S95" s="140"/>
      <c r="T95" s="141"/>
    </row>
    <row r="96" spans="2:20" ht="12" customHeight="1" x14ac:dyDescent="0.15">
      <c r="B96" s="139"/>
      <c r="C96" s="140"/>
      <c r="D96" s="140"/>
      <c r="E96" s="141"/>
      <c r="F96" s="107"/>
      <c r="G96" s="139"/>
      <c r="H96" s="140"/>
      <c r="I96" s="140"/>
      <c r="J96" s="141"/>
      <c r="K96" s="107"/>
      <c r="L96" s="139"/>
      <c r="M96" s="140"/>
      <c r="N96" s="140"/>
      <c r="O96" s="141"/>
      <c r="P96" s="107"/>
      <c r="Q96" s="139"/>
      <c r="R96" s="140"/>
      <c r="S96" s="140"/>
      <c r="T96" s="141"/>
    </row>
    <row r="97" spans="2:20" ht="12" customHeight="1" x14ac:dyDescent="0.15">
      <c r="B97" s="139"/>
      <c r="C97" s="140"/>
      <c r="D97" s="140"/>
      <c r="E97" s="141"/>
      <c r="F97" s="107"/>
      <c r="G97" s="139"/>
      <c r="H97" s="140"/>
      <c r="I97" s="140"/>
      <c r="J97" s="141"/>
      <c r="K97" s="107"/>
      <c r="L97" s="139"/>
      <c r="M97" s="140"/>
      <c r="N97" s="140"/>
      <c r="O97" s="141"/>
      <c r="P97" s="107"/>
      <c r="Q97" s="139"/>
      <c r="R97" s="140"/>
      <c r="S97" s="140"/>
      <c r="T97" s="141"/>
    </row>
    <row r="98" spans="2:20" ht="12" customHeight="1" x14ac:dyDescent="0.15">
      <c r="B98" s="139"/>
      <c r="C98" s="140"/>
      <c r="D98" s="140"/>
      <c r="E98" s="141"/>
      <c r="F98" s="107"/>
      <c r="G98" s="139"/>
      <c r="H98" s="140"/>
      <c r="I98" s="140"/>
      <c r="J98" s="141"/>
      <c r="K98" s="107"/>
      <c r="L98" s="139"/>
      <c r="M98" s="140"/>
      <c r="N98" s="140"/>
      <c r="O98" s="141"/>
      <c r="P98" s="107"/>
      <c r="Q98" s="139"/>
      <c r="R98" s="140"/>
      <c r="S98" s="140"/>
      <c r="T98" s="141"/>
    </row>
    <row r="99" spans="2:20" ht="12" customHeight="1" x14ac:dyDescent="0.15">
      <c r="B99" s="139"/>
      <c r="C99" s="140"/>
      <c r="D99" s="140"/>
      <c r="E99" s="141"/>
      <c r="F99" s="107"/>
      <c r="G99" s="139"/>
      <c r="H99" s="140"/>
      <c r="I99" s="140"/>
      <c r="J99" s="141"/>
      <c r="K99" s="107"/>
      <c r="L99" s="139"/>
      <c r="M99" s="140"/>
      <c r="N99" s="140"/>
      <c r="O99" s="141"/>
      <c r="P99" s="107"/>
      <c r="Q99" s="139"/>
      <c r="R99" s="140"/>
      <c r="S99" s="140"/>
      <c r="T99" s="141"/>
    </row>
    <row r="100" spans="2:20" ht="12" customHeight="1" x14ac:dyDescent="0.15">
      <c r="B100" s="139"/>
      <c r="C100" s="140"/>
      <c r="D100" s="140"/>
      <c r="E100" s="141"/>
      <c r="F100" s="107"/>
      <c r="G100" s="139"/>
      <c r="H100" s="140"/>
      <c r="I100" s="140"/>
      <c r="J100" s="141"/>
      <c r="K100" s="107"/>
      <c r="L100" s="139"/>
      <c r="M100" s="140"/>
      <c r="N100" s="140"/>
      <c r="O100" s="141"/>
      <c r="P100" s="107"/>
      <c r="Q100" s="139"/>
      <c r="R100" s="140"/>
      <c r="S100" s="140"/>
      <c r="T100" s="141"/>
    </row>
    <row r="101" spans="2:20" ht="12" customHeight="1" x14ac:dyDescent="0.15">
      <c r="B101" s="139"/>
      <c r="C101" s="140"/>
      <c r="D101" s="140"/>
      <c r="E101" s="141"/>
      <c r="F101" s="107"/>
      <c r="G101" s="139"/>
      <c r="H101" s="140"/>
      <c r="I101" s="140"/>
      <c r="J101" s="141"/>
      <c r="K101" s="107"/>
      <c r="L101" s="139"/>
      <c r="M101" s="140"/>
      <c r="N101" s="140"/>
      <c r="O101" s="141"/>
      <c r="P101" s="107"/>
      <c r="Q101" s="139"/>
      <c r="R101" s="140"/>
      <c r="S101" s="140"/>
      <c r="T101" s="141"/>
    </row>
    <row r="102" spans="2:20" ht="12" customHeight="1" x14ac:dyDescent="0.15">
      <c r="B102" s="139"/>
      <c r="C102" s="140"/>
      <c r="D102" s="140"/>
      <c r="E102" s="141"/>
      <c r="F102" s="107"/>
      <c r="G102" s="139"/>
      <c r="H102" s="140"/>
      <c r="I102" s="140"/>
      <c r="J102" s="141"/>
      <c r="K102" s="107"/>
      <c r="L102" s="139"/>
      <c r="M102" s="140"/>
      <c r="N102" s="140"/>
      <c r="O102" s="141"/>
      <c r="P102" s="107"/>
      <c r="Q102" s="139"/>
      <c r="R102" s="140"/>
      <c r="S102" s="140"/>
      <c r="T102" s="141"/>
    </row>
    <row r="103" spans="2:20" ht="12" customHeight="1" x14ac:dyDescent="0.15">
      <c r="B103" s="130" t="s">
        <v>607</v>
      </c>
      <c r="C103" s="131"/>
      <c r="D103" s="131"/>
      <c r="E103" s="132"/>
      <c r="F103" s="107"/>
      <c r="G103" s="130" t="s">
        <v>608</v>
      </c>
      <c r="H103" s="131"/>
      <c r="I103" s="131"/>
      <c r="J103" s="132"/>
      <c r="K103" s="107"/>
      <c r="L103" s="130" t="s">
        <v>402</v>
      </c>
      <c r="M103" s="131"/>
      <c r="N103" s="131"/>
      <c r="O103" s="132"/>
      <c r="P103" s="107"/>
      <c r="Q103" s="130" t="s">
        <v>402</v>
      </c>
      <c r="R103" s="131"/>
      <c r="S103" s="131"/>
      <c r="T103" s="132"/>
    </row>
    <row r="106" spans="2:20" ht="12" customHeight="1" x14ac:dyDescent="0.15">
      <c r="B106" s="2" t="s">
        <v>364</v>
      </c>
      <c r="C106" s="3" t="s">
        <v>338</v>
      </c>
      <c r="D106" s="4" t="s">
        <v>365</v>
      </c>
      <c r="E106" s="5" t="str">
        <f>E107</f>
        <v>太刀</v>
      </c>
      <c r="F106" s="107"/>
      <c r="G106" s="2" t="s">
        <v>364</v>
      </c>
      <c r="H106" s="3" t="s">
        <v>340</v>
      </c>
      <c r="I106" s="4" t="s">
        <v>365</v>
      </c>
      <c r="J106" s="5" t="str">
        <f>J107</f>
        <v>打刀</v>
      </c>
      <c r="K106" s="107"/>
      <c r="L106" s="2" t="s">
        <v>364</v>
      </c>
      <c r="M106" s="3" t="s">
        <v>318</v>
      </c>
      <c r="N106" s="4" t="s">
        <v>365</v>
      </c>
      <c r="O106" s="5" t="str">
        <f>O107</f>
        <v>太刀</v>
      </c>
      <c r="P106" s="107"/>
      <c r="Q106" s="2" t="s">
        <v>364</v>
      </c>
      <c r="R106" s="3" t="s">
        <v>322</v>
      </c>
      <c r="S106" s="4" t="s">
        <v>365</v>
      </c>
      <c r="T106" s="5" t="str">
        <f>T107</f>
        <v>太刀</v>
      </c>
    </row>
    <row r="107" spans="2:20" ht="12" customHeight="1" x14ac:dyDescent="0.15">
      <c r="B107" s="6" t="s">
        <v>366</v>
      </c>
      <c r="C107" s="7" t="s">
        <v>367</v>
      </c>
      <c r="D107" s="7" t="s">
        <v>368</v>
      </c>
      <c r="E107" s="8" t="s">
        <v>561</v>
      </c>
      <c r="F107" s="107"/>
      <c r="G107" s="6" t="s">
        <v>366</v>
      </c>
      <c r="H107" s="7" t="s">
        <v>367</v>
      </c>
      <c r="I107" s="7" t="s">
        <v>368</v>
      </c>
      <c r="J107" s="8" t="s">
        <v>573</v>
      </c>
      <c r="K107" s="107"/>
      <c r="L107" s="6" t="s">
        <v>366</v>
      </c>
      <c r="M107" s="7" t="s">
        <v>367</v>
      </c>
      <c r="N107" s="7" t="s">
        <v>368</v>
      </c>
      <c r="O107" s="8" t="s">
        <v>561</v>
      </c>
      <c r="P107" s="107"/>
      <c r="Q107" s="6" t="s">
        <v>366</v>
      </c>
      <c r="R107" s="7" t="s">
        <v>367</v>
      </c>
      <c r="S107" s="7" t="s">
        <v>368</v>
      </c>
      <c r="T107" s="8" t="s">
        <v>561</v>
      </c>
    </row>
    <row r="108" spans="2:20" ht="12" customHeight="1" x14ac:dyDescent="0.15">
      <c r="B108" s="6" t="s">
        <v>370</v>
      </c>
      <c r="C108" s="9" t="str">
        <f>IF(E108/10&lt;1,"",E108/10&amp;"D5")&amp;IF(E109/5&lt;1,"","+"&amp;INT(E109/5))</f>
        <v>25D5+4</v>
      </c>
      <c r="D108" s="10" t="s">
        <v>371</v>
      </c>
      <c r="E108" s="11">
        <v>250</v>
      </c>
      <c r="F108" s="107"/>
      <c r="G108" s="6" t="s">
        <v>370</v>
      </c>
      <c r="H108" s="9" t="str">
        <f>IF(J108/10&lt;1,"",J108/10&amp;"D5")&amp;IF(J109/5&lt;1,"","+"&amp;INT(J109/5))</f>
        <v>30D5+6</v>
      </c>
      <c r="I108" s="10" t="s">
        <v>371</v>
      </c>
      <c r="J108" s="11">
        <v>300</v>
      </c>
      <c r="K108" s="107"/>
      <c r="L108" s="6" t="s">
        <v>370</v>
      </c>
      <c r="M108" s="9" t="str">
        <f>IF(O108/10&lt;1,"",O108/10&amp;"D5")&amp;IF(O109/5&lt;1,"","+"&amp;INT(O109/5))</f>
        <v>25D5+4</v>
      </c>
      <c r="N108" s="10" t="s">
        <v>371</v>
      </c>
      <c r="O108" s="11">
        <v>250</v>
      </c>
      <c r="P108" s="107"/>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7"/>
      <c r="G109" s="6" t="s">
        <v>372</v>
      </c>
      <c r="H109" s="12" t="str">
        <f>LOOKUP(H110,{0,201,401,601,901,1201,1501;"黑色","绿色","蓝色","紫色","红色","橙色","金色"})</f>
        <v>橙色</v>
      </c>
      <c r="I109" s="10" t="s">
        <v>373</v>
      </c>
      <c r="J109" s="13">
        <v>30</v>
      </c>
      <c r="K109" s="107"/>
      <c r="L109" s="6" t="s">
        <v>372</v>
      </c>
      <c r="M109" s="12" t="str">
        <f>LOOKUP(M110,{0,201,401,601,901,1201,1501;"黑色","绿色","蓝色","紫色","红色","橙色","金色"})</f>
        <v>红色</v>
      </c>
      <c r="N109" s="10" t="s">
        <v>373</v>
      </c>
      <c r="O109" s="13">
        <v>20</v>
      </c>
      <c r="P109" s="107"/>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7"/>
      <c r="G110" s="6" t="s">
        <v>374</v>
      </c>
      <c r="H110" s="12">
        <f>H118+J108</f>
        <v>1300</v>
      </c>
      <c r="I110" s="10" t="s">
        <v>375</v>
      </c>
      <c r="J110" s="13">
        <v>10</v>
      </c>
      <c r="K110" s="107"/>
      <c r="L110" s="6" t="s">
        <v>374</v>
      </c>
      <c r="M110" s="12">
        <f>M118+O108</f>
        <v>1050</v>
      </c>
      <c r="N110" s="10" t="s">
        <v>375</v>
      </c>
      <c r="O110" s="13">
        <v>10</v>
      </c>
      <c r="P110" s="107"/>
      <c r="Q110" s="6" t="s">
        <v>374</v>
      </c>
      <c r="R110" s="12">
        <f>R118+T108</f>
        <v>1050</v>
      </c>
      <c r="S110" s="10" t="s">
        <v>375</v>
      </c>
      <c r="T110" s="13">
        <v>10</v>
      </c>
    </row>
    <row r="111" spans="2:20" ht="12" customHeight="1" x14ac:dyDescent="0.15">
      <c r="B111" s="14" t="s">
        <v>376</v>
      </c>
      <c r="C111" s="15">
        <f>C110*20</f>
        <v>25000</v>
      </c>
      <c r="D111" s="16" t="s">
        <v>377</v>
      </c>
      <c r="E111" s="17">
        <f>C110</f>
        <v>1250</v>
      </c>
      <c r="F111" s="107"/>
      <c r="G111" s="14" t="s">
        <v>376</v>
      </c>
      <c r="H111" s="15">
        <f>H110*20</f>
        <v>26000</v>
      </c>
      <c r="I111" s="16" t="s">
        <v>377</v>
      </c>
      <c r="J111" s="17">
        <f>H110</f>
        <v>1300</v>
      </c>
      <c r="K111" s="107"/>
      <c r="L111" s="14" t="s">
        <v>376</v>
      </c>
      <c r="M111" s="15">
        <f>M110*20</f>
        <v>21000</v>
      </c>
      <c r="N111" s="16" t="s">
        <v>377</v>
      </c>
      <c r="O111" s="17">
        <f>M110</f>
        <v>1050</v>
      </c>
      <c r="P111" s="107"/>
      <c r="Q111" s="14" t="s">
        <v>376</v>
      </c>
      <c r="R111" s="15">
        <f>R110*20</f>
        <v>21000</v>
      </c>
      <c r="S111" s="16" t="s">
        <v>377</v>
      </c>
      <c r="T111" s="17">
        <f>R110</f>
        <v>1050</v>
      </c>
    </row>
    <row r="112" spans="2:20" ht="12" customHeight="1" x14ac:dyDescent="0.15">
      <c r="B112" s="142" t="s">
        <v>609</v>
      </c>
      <c r="C112" s="143"/>
      <c r="D112" s="146" t="s">
        <v>610</v>
      </c>
      <c r="E112" s="147"/>
      <c r="F112" s="107"/>
      <c r="G112" s="142" t="s">
        <v>611</v>
      </c>
      <c r="H112" s="143"/>
      <c r="I112" s="146" t="s">
        <v>612</v>
      </c>
      <c r="J112" s="147"/>
      <c r="K112" s="107"/>
      <c r="L112" s="142" t="s">
        <v>613</v>
      </c>
      <c r="M112" s="143"/>
      <c r="N112" s="146" t="s">
        <v>614</v>
      </c>
      <c r="O112" s="147"/>
      <c r="P112" s="107"/>
      <c r="Q112" s="142" t="s">
        <v>615</v>
      </c>
      <c r="R112" s="143"/>
      <c r="S112" s="146" t="s">
        <v>616</v>
      </c>
      <c r="T112" s="147"/>
    </row>
    <row r="113" spans="2:20" ht="12" customHeight="1" x14ac:dyDescent="0.15">
      <c r="B113" s="142"/>
      <c r="C113" s="143"/>
      <c r="D113" s="146"/>
      <c r="E113" s="147"/>
      <c r="F113" s="107"/>
      <c r="G113" s="142"/>
      <c r="H113" s="143"/>
      <c r="I113" s="146"/>
      <c r="J113" s="147"/>
      <c r="K113" s="107"/>
      <c r="L113" s="142"/>
      <c r="M113" s="143"/>
      <c r="N113" s="146"/>
      <c r="O113" s="147"/>
      <c r="P113" s="107"/>
      <c r="Q113" s="142"/>
      <c r="R113" s="143"/>
      <c r="S113" s="146"/>
      <c r="T113" s="147"/>
    </row>
    <row r="114" spans="2:20" ht="12" customHeight="1" x14ac:dyDescent="0.15">
      <c r="B114" s="142"/>
      <c r="C114" s="143"/>
      <c r="D114" s="146"/>
      <c r="E114" s="147"/>
      <c r="F114" s="107"/>
      <c r="G114" s="142"/>
      <c r="H114" s="143"/>
      <c r="I114" s="146"/>
      <c r="J114" s="147"/>
      <c r="K114" s="107"/>
      <c r="L114" s="142"/>
      <c r="M114" s="143"/>
      <c r="N114" s="146"/>
      <c r="O114" s="147"/>
      <c r="P114" s="107"/>
      <c r="Q114" s="142"/>
      <c r="R114" s="143"/>
      <c r="S114" s="146"/>
      <c r="T114" s="147"/>
    </row>
    <row r="115" spans="2:20" ht="12" customHeight="1" x14ac:dyDescent="0.15">
      <c r="B115" s="142"/>
      <c r="C115" s="143"/>
      <c r="D115" s="146"/>
      <c r="E115" s="147"/>
      <c r="F115" s="107"/>
      <c r="G115" s="142"/>
      <c r="H115" s="143"/>
      <c r="I115" s="146"/>
      <c r="J115" s="147"/>
      <c r="K115" s="107"/>
      <c r="L115" s="142"/>
      <c r="M115" s="143"/>
      <c r="N115" s="146"/>
      <c r="O115" s="147"/>
      <c r="P115" s="107"/>
      <c r="Q115" s="142"/>
      <c r="R115" s="143"/>
      <c r="S115" s="146"/>
      <c r="T115" s="147"/>
    </row>
    <row r="116" spans="2:20" ht="12" customHeight="1" x14ac:dyDescent="0.15">
      <c r="B116" s="142"/>
      <c r="C116" s="143"/>
      <c r="D116" s="146"/>
      <c r="E116" s="147"/>
      <c r="F116" s="107"/>
      <c r="G116" s="142"/>
      <c r="H116" s="143"/>
      <c r="I116" s="146"/>
      <c r="J116" s="147"/>
      <c r="K116" s="107"/>
      <c r="L116" s="142"/>
      <c r="M116" s="143"/>
      <c r="N116" s="146"/>
      <c r="O116" s="147"/>
      <c r="P116" s="107"/>
      <c r="Q116" s="142"/>
      <c r="R116" s="143"/>
      <c r="S116" s="146"/>
      <c r="T116" s="147"/>
    </row>
    <row r="117" spans="2:20" ht="12" customHeight="1" x14ac:dyDescent="0.15">
      <c r="B117" s="144"/>
      <c r="C117" s="145"/>
      <c r="D117" s="146"/>
      <c r="E117" s="147"/>
      <c r="F117" s="107"/>
      <c r="G117" s="144"/>
      <c r="H117" s="145"/>
      <c r="I117" s="146"/>
      <c r="J117" s="147"/>
      <c r="K117" s="107"/>
      <c r="L117" s="144"/>
      <c r="M117" s="145"/>
      <c r="N117" s="146"/>
      <c r="O117" s="147"/>
      <c r="P117" s="107"/>
      <c r="Q117" s="144"/>
      <c r="R117" s="145"/>
      <c r="S117" s="146"/>
      <c r="T117" s="147"/>
    </row>
    <row r="118" spans="2:20" ht="12" customHeight="1" x14ac:dyDescent="0.15">
      <c r="B118" s="14" t="s">
        <v>385</v>
      </c>
      <c r="C118" s="18">
        <v>1000</v>
      </c>
      <c r="D118" s="145"/>
      <c r="E118" s="148"/>
      <c r="F118" s="107"/>
      <c r="G118" s="14" t="s">
        <v>385</v>
      </c>
      <c r="H118" s="18">
        <v>1000</v>
      </c>
      <c r="I118" s="145"/>
      <c r="J118" s="148"/>
      <c r="K118" s="107"/>
      <c r="L118" s="14" t="s">
        <v>385</v>
      </c>
      <c r="M118" s="18">
        <v>800</v>
      </c>
      <c r="N118" s="145"/>
      <c r="O118" s="148"/>
      <c r="P118" s="107"/>
      <c r="Q118" s="14" t="s">
        <v>385</v>
      </c>
      <c r="R118" s="18">
        <v>800</v>
      </c>
      <c r="S118" s="145"/>
      <c r="T118" s="148"/>
    </row>
    <row r="119" spans="2:20" ht="12" customHeight="1" x14ac:dyDescent="0.15">
      <c r="B119" s="136" t="s">
        <v>617</v>
      </c>
      <c r="C119" s="137"/>
      <c r="D119" s="137"/>
      <c r="E119" s="138"/>
      <c r="F119" s="107"/>
      <c r="G119" s="136"/>
      <c r="H119" s="137"/>
      <c r="I119" s="137"/>
      <c r="J119" s="138"/>
      <c r="K119" s="107"/>
      <c r="L119" s="136"/>
      <c r="M119" s="137"/>
      <c r="N119" s="137"/>
      <c r="O119" s="138"/>
      <c r="P119" s="107"/>
      <c r="Q119" s="136"/>
      <c r="R119" s="137"/>
      <c r="S119" s="137"/>
      <c r="T119" s="138"/>
    </row>
    <row r="120" spans="2:20" ht="12" customHeight="1" x14ac:dyDescent="0.15">
      <c r="B120" s="139"/>
      <c r="C120" s="140"/>
      <c r="D120" s="140"/>
      <c r="E120" s="141"/>
      <c r="F120" s="107"/>
      <c r="G120" s="139"/>
      <c r="H120" s="140"/>
      <c r="I120" s="140"/>
      <c r="J120" s="141"/>
      <c r="K120" s="107"/>
      <c r="L120" s="139"/>
      <c r="M120" s="140"/>
      <c r="N120" s="140"/>
      <c r="O120" s="141"/>
      <c r="P120" s="107"/>
      <c r="Q120" s="139"/>
      <c r="R120" s="140"/>
      <c r="S120" s="140"/>
      <c r="T120" s="141"/>
    </row>
    <row r="121" spans="2:20" ht="12" customHeight="1" x14ac:dyDescent="0.15">
      <c r="B121" s="139"/>
      <c r="C121" s="140"/>
      <c r="D121" s="140"/>
      <c r="E121" s="141"/>
      <c r="F121" s="107"/>
      <c r="G121" s="139"/>
      <c r="H121" s="140"/>
      <c r="I121" s="140"/>
      <c r="J121" s="141"/>
      <c r="K121" s="107"/>
      <c r="L121" s="139"/>
      <c r="M121" s="140"/>
      <c r="N121" s="140"/>
      <c r="O121" s="141"/>
      <c r="P121" s="107"/>
      <c r="Q121" s="139"/>
      <c r="R121" s="140"/>
      <c r="S121" s="140"/>
      <c r="T121" s="141"/>
    </row>
    <row r="122" spans="2:20" ht="12" customHeight="1" x14ac:dyDescent="0.15">
      <c r="B122" s="139"/>
      <c r="C122" s="140"/>
      <c r="D122" s="140"/>
      <c r="E122" s="141"/>
      <c r="F122" s="107"/>
      <c r="G122" s="139"/>
      <c r="H122" s="140"/>
      <c r="I122" s="140"/>
      <c r="J122" s="141"/>
      <c r="K122" s="107"/>
      <c r="L122" s="139"/>
      <c r="M122" s="140"/>
      <c r="N122" s="140"/>
      <c r="O122" s="141"/>
      <c r="P122" s="107"/>
      <c r="Q122" s="139"/>
      <c r="R122" s="140"/>
      <c r="S122" s="140"/>
      <c r="T122" s="141"/>
    </row>
    <row r="123" spans="2:20" ht="12" customHeight="1" x14ac:dyDescent="0.15">
      <c r="B123" s="139"/>
      <c r="C123" s="140"/>
      <c r="D123" s="140"/>
      <c r="E123" s="141"/>
      <c r="F123" s="107"/>
      <c r="G123" s="139"/>
      <c r="H123" s="140"/>
      <c r="I123" s="140"/>
      <c r="J123" s="141"/>
      <c r="K123" s="107"/>
      <c r="L123" s="139"/>
      <c r="M123" s="140"/>
      <c r="N123" s="140"/>
      <c r="O123" s="141"/>
      <c r="P123" s="107"/>
      <c r="Q123" s="139"/>
      <c r="R123" s="140"/>
      <c r="S123" s="140"/>
      <c r="T123" s="141"/>
    </row>
    <row r="124" spans="2:20" ht="12" customHeight="1" x14ac:dyDescent="0.15">
      <c r="B124" s="139"/>
      <c r="C124" s="140"/>
      <c r="D124" s="140"/>
      <c r="E124" s="141"/>
      <c r="F124" s="107"/>
      <c r="G124" s="139"/>
      <c r="H124" s="140"/>
      <c r="I124" s="140"/>
      <c r="J124" s="141"/>
      <c r="K124" s="107"/>
      <c r="L124" s="139"/>
      <c r="M124" s="140"/>
      <c r="N124" s="140"/>
      <c r="O124" s="141"/>
      <c r="P124" s="107"/>
      <c r="Q124" s="139"/>
      <c r="R124" s="140"/>
      <c r="S124" s="140"/>
      <c r="T124" s="141"/>
    </row>
    <row r="125" spans="2:20" ht="12" customHeight="1" x14ac:dyDescent="0.15">
      <c r="B125" s="139"/>
      <c r="C125" s="140"/>
      <c r="D125" s="140"/>
      <c r="E125" s="141"/>
      <c r="F125" s="107"/>
      <c r="G125" s="139"/>
      <c r="H125" s="140"/>
      <c r="I125" s="140"/>
      <c r="J125" s="141"/>
      <c r="K125" s="107"/>
      <c r="L125" s="139"/>
      <c r="M125" s="140"/>
      <c r="N125" s="140"/>
      <c r="O125" s="141"/>
      <c r="P125" s="107"/>
      <c r="Q125" s="139"/>
      <c r="R125" s="140"/>
      <c r="S125" s="140"/>
      <c r="T125" s="141"/>
    </row>
    <row r="126" spans="2:20" ht="12" customHeight="1" x14ac:dyDescent="0.15">
      <c r="B126" s="139"/>
      <c r="C126" s="140"/>
      <c r="D126" s="140"/>
      <c r="E126" s="141"/>
      <c r="F126" s="107"/>
      <c r="G126" s="139"/>
      <c r="H126" s="140"/>
      <c r="I126" s="140"/>
      <c r="J126" s="141"/>
      <c r="K126" s="107"/>
      <c r="L126" s="139"/>
      <c r="M126" s="140"/>
      <c r="N126" s="140"/>
      <c r="O126" s="141"/>
      <c r="P126" s="107"/>
      <c r="Q126" s="139"/>
      <c r="R126" s="140"/>
      <c r="S126" s="140"/>
      <c r="T126" s="141"/>
    </row>
    <row r="127" spans="2:20" ht="12" customHeight="1" x14ac:dyDescent="0.15">
      <c r="B127" s="139"/>
      <c r="C127" s="140"/>
      <c r="D127" s="140"/>
      <c r="E127" s="141"/>
      <c r="F127" s="107"/>
      <c r="G127" s="139"/>
      <c r="H127" s="140"/>
      <c r="I127" s="140"/>
      <c r="J127" s="141"/>
      <c r="K127" s="107"/>
      <c r="L127" s="139"/>
      <c r="M127" s="140"/>
      <c r="N127" s="140"/>
      <c r="O127" s="141"/>
      <c r="P127" s="107"/>
      <c r="Q127" s="139"/>
      <c r="R127" s="140"/>
      <c r="S127" s="140"/>
      <c r="T127" s="141"/>
    </row>
    <row r="128" spans="2:20" ht="12" customHeight="1" x14ac:dyDescent="0.15">
      <c r="B128" s="139"/>
      <c r="C128" s="140"/>
      <c r="D128" s="140"/>
      <c r="E128" s="141"/>
      <c r="F128" s="107"/>
      <c r="G128" s="139"/>
      <c r="H128" s="140"/>
      <c r="I128" s="140"/>
      <c r="J128" s="141"/>
      <c r="K128" s="107"/>
      <c r="L128" s="139"/>
      <c r="M128" s="140"/>
      <c r="N128" s="140"/>
      <c r="O128" s="141"/>
      <c r="P128" s="107"/>
      <c r="Q128" s="139"/>
      <c r="R128" s="140"/>
      <c r="S128" s="140"/>
      <c r="T128" s="141"/>
    </row>
    <row r="129" spans="2:20" ht="12" customHeight="1" x14ac:dyDescent="0.15">
      <c r="B129" s="130" t="s">
        <v>607</v>
      </c>
      <c r="C129" s="131"/>
      <c r="D129" s="131"/>
      <c r="E129" s="132"/>
      <c r="F129" s="107"/>
      <c r="G129" s="130" t="s">
        <v>464</v>
      </c>
      <c r="H129" s="131"/>
      <c r="I129" s="131"/>
      <c r="J129" s="132"/>
      <c r="K129" s="107"/>
      <c r="L129" s="130" t="s">
        <v>618</v>
      </c>
      <c r="M129" s="131"/>
      <c r="N129" s="131"/>
      <c r="O129" s="132"/>
      <c r="P129" s="107"/>
      <c r="Q129" s="130" t="s">
        <v>618</v>
      </c>
      <c r="R129" s="131"/>
      <c r="S129" s="131"/>
      <c r="T129" s="132"/>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42" t="s">
        <v>619</v>
      </c>
      <c r="C138" s="143"/>
      <c r="D138" s="146" t="s">
        <v>620</v>
      </c>
      <c r="E138" s="147"/>
      <c r="G138" s="142" t="s">
        <v>621</v>
      </c>
      <c r="H138" s="143"/>
      <c r="I138" s="146" t="s">
        <v>622</v>
      </c>
      <c r="J138" s="147"/>
      <c r="L138" s="142" t="s">
        <v>623</v>
      </c>
      <c r="M138" s="143"/>
      <c r="N138" s="146" t="s">
        <v>624</v>
      </c>
      <c r="O138" s="147"/>
      <c r="Q138" s="142" t="s">
        <v>625</v>
      </c>
      <c r="R138" s="143"/>
      <c r="S138" s="146" t="s">
        <v>626</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500</v>
      </c>
      <c r="D144" s="145"/>
      <c r="E144" s="148"/>
      <c r="G144" s="14" t="s">
        <v>385</v>
      </c>
      <c r="H144" s="18">
        <v>300</v>
      </c>
      <c r="I144" s="145"/>
      <c r="J144" s="148"/>
      <c r="L144" s="14" t="s">
        <v>385</v>
      </c>
      <c r="M144" s="18">
        <v>350</v>
      </c>
      <c r="N144" s="145"/>
      <c r="O144" s="148"/>
      <c r="Q144" s="14" t="s">
        <v>385</v>
      </c>
      <c r="R144" s="18">
        <v>300</v>
      </c>
      <c r="S144" s="145"/>
      <c r="T144" s="148"/>
    </row>
    <row r="145" spans="2:20" ht="12" customHeight="1" x14ac:dyDescent="0.15">
      <c r="B145" s="136" t="s">
        <v>627</v>
      </c>
      <c r="C145" s="137"/>
      <c r="D145" s="137"/>
      <c r="E145" s="138"/>
      <c r="G145" s="136" t="s">
        <v>628</v>
      </c>
      <c r="H145" s="137"/>
      <c r="I145" s="137"/>
      <c r="J145" s="138"/>
      <c r="L145" s="136" t="s">
        <v>629</v>
      </c>
      <c r="M145" s="137"/>
      <c r="N145" s="137"/>
      <c r="O145" s="138"/>
      <c r="Q145" s="136" t="s">
        <v>630</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479</v>
      </c>
      <c r="C155" s="131"/>
      <c r="D155" s="131"/>
      <c r="E155" s="132"/>
      <c r="G155" s="130" t="s">
        <v>479</v>
      </c>
      <c r="H155" s="131"/>
      <c r="I155" s="131"/>
      <c r="J155" s="132"/>
      <c r="L155" s="130" t="s">
        <v>479</v>
      </c>
      <c r="M155" s="131"/>
      <c r="N155" s="131"/>
      <c r="O155" s="132"/>
      <c r="Q155" s="130" t="s">
        <v>480</v>
      </c>
      <c r="R155" s="131"/>
      <c r="S155" s="131"/>
      <c r="T155" s="132"/>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42" t="s">
        <v>631</v>
      </c>
      <c r="C164" s="143"/>
      <c r="D164" s="146" t="s">
        <v>632</v>
      </c>
      <c r="E164" s="147"/>
      <c r="G164" s="142" t="s">
        <v>633</v>
      </c>
      <c r="H164" s="143"/>
      <c r="I164" s="146" t="s">
        <v>634</v>
      </c>
      <c r="J164" s="147"/>
      <c r="L164" s="142" t="s">
        <v>635</v>
      </c>
      <c r="M164" s="146"/>
      <c r="N164" s="146" t="s">
        <v>636</v>
      </c>
      <c r="O164" s="147"/>
      <c r="Q164" s="142" t="s">
        <v>637</v>
      </c>
      <c r="R164" s="143"/>
      <c r="S164" s="146" t="s">
        <v>638</v>
      </c>
      <c r="T164" s="147"/>
    </row>
    <row r="165" spans="2:20" ht="12" customHeight="1" x14ac:dyDescent="0.15">
      <c r="B165" s="142"/>
      <c r="C165" s="143"/>
      <c r="D165" s="146"/>
      <c r="E165" s="147"/>
      <c r="G165" s="142"/>
      <c r="H165" s="143"/>
      <c r="I165" s="146"/>
      <c r="J165" s="147"/>
      <c r="L165" s="142"/>
      <c r="M165" s="146"/>
      <c r="N165" s="146"/>
      <c r="O165" s="147"/>
      <c r="Q165" s="142"/>
      <c r="R165" s="143"/>
      <c r="S165" s="146"/>
      <c r="T165" s="147"/>
    </row>
    <row r="166" spans="2:20" ht="12" customHeight="1" x14ac:dyDescent="0.15">
      <c r="B166" s="142"/>
      <c r="C166" s="143"/>
      <c r="D166" s="146"/>
      <c r="E166" s="147"/>
      <c r="G166" s="142"/>
      <c r="H166" s="143"/>
      <c r="I166" s="146"/>
      <c r="J166" s="147"/>
      <c r="L166" s="142"/>
      <c r="M166" s="146"/>
      <c r="N166" s="146"/>
      <c r="O166" s="147"/>
      <c r="Q166" s="142"/>
      <c r="R166" s="143"/>
      <c r="S166" s="146"/>
      <c r="T166" s="147"/>
    </row>
    <row r="167" spans="2:20" ht="12" customHeight="1" x14ac:dyDescent="0.15">
      <c r="B167" s="142"/>
      <c r="C167" s="143"/>
      <c r="D167" s="146"/>
      <c r="E167" s="147"/>
      <c r="G167" s="142"/>
      <c r="H167" s="143"/>
      <c r="I167" s="146"/>
      <c r="J167" s="147"/>
      <c r="L167" s="142"/>
      <c r="M167" s="146"/>
      <c r="N167" s="146"/>
      <c r="O167" s="147"/>
      <c r="Q167" s="142"/>
      <c r="R167" s="143"/>
      <c r="S167" s="146"/>
      <c r="T167" s="147"/>
    </row>
    <row r="168" spans="2:20" ht="12" customHeight="1" x14ac:dyDescent="0.15">
      <c r="B168" s="142"/>
      <c r="C168" s="143"/>
      <c r="D168" s="146"/>
      <c r="E168" s="147"/>
      <c r="G168" s="142"/>
      <c r="H168" s="143"/>
      <c r="I168" s="146"/>
      <c r="J168" s="147"/>
      <c r="L168" s="142"/>
      <c r="M168" s="146"/>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385</v>
      </c>
      <c r="C170" s="18">
        <v>200</v>
      </c>
      <c r="D170" s="145"/>
      <c r="E170" s="148"/>
      <c r="G170" s="14" t="s">
        <v>385</v>
      </c>
      <c r="H170" s="18">
        <v>400</v>
      </c>
      <c r="I170" s="145"/>
      <c r="J170" s="148"/>
      <c r="L170" s="14" t="s">
        <v>385</v>
      </c>
      <c r="M170" s="18">
        <v>500</v>
      </c>
      <c r="N170" s="145"/>
      <c r="O170" s="148"/>
      <c r="Q170" s="14" t="s">
        <v>385</v>
      </c>
      <c r="R170" s="18">
        <v>800</v>
      </c>
      <c r="S170" s="145"/>
      <c r="T170" s="148"/>
    </row>
    <row r="171" spans="2:20" ht="12" customHeight="1" x14ac:dyDescent="0.15">
      <c r="B171" s="136" t="s">
        <v>630</v>
      </c>
      <c r="C171" s="137"/>
      <c r="D171" s="137"/>
      <c r="E171" s="138"/>
      <c r="G171" s="136" t="s">
        <v>639</v>
      </c>
      <c r="H171" s="137"/>
      <c r="I171" s="137"/>
      <c r="J171" s="138"/>
      <c r="L171" s="136" t="s">
        <v>640</v>
      </c>
      <c r="M171" s="137"/>
      <c r="N171" s="137"/>
      <c r="O171" s="138"/>
      <c r="Q171" s="136" t="s">
        <v>641</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480</v>
      </c>
      <c r="C181" s="131"/>
      <c r="D181" s="131"/>
      <c r="E181" s="132"/>
      <c r="G181" s="130" t="s">
        <v>480</v>
      </c>
      <c r="H181" s="131"/>
      <c r="I181" s="131"/>
      <c r="J181" s="132"/>
      <c r="L181" s="130" t="s">
        <v>642</v>
      </c>
      <c r="M181" s="131"/>
      <c r="N181" s="131"/>
      <c r="O181" s="132"/>
      <c r="Q181" s="130" t="s">
        <v>480</v>
      </c>
      <c r="R181" s="131"/>
      <c r="S181" s="131"/>
      <c r="T181" s="132"/>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483</v>
      </c>
      <c r="T185" s="39" t="s">
        <v>643</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42" t="s">
        <v>644</v>
      </c>
      <c r="C190" s="143"/>
      <c r="D190" s="146" t="s">
        <v>645</v>
      </c>
      <c r="E190" s="147"/>
      <c r="G190" s="142" t="s">
        <v>646</v>
      </c>
      <c r="H190" s="143"/>
      <c r="I190" s="146" t="s">
        <v>647</v>
      </c>
      <c r="J190" s="147"/>
      <c r="L190" s="142" t="s">
        <v>648</v>
      </c>
      <c r="M190" s="146"/>
      <c r="N190" s="146" t="s">
        <v>649</v>
      </c>
      <c r="O190" s="147"/>
      <c r="Q190" s="142" t="s">
        <v>650</v>
      </c>
      <c r="R190" s="146"/>
      <c r="S190" s="146" t="s">
        <v>651</v>
      </c>
      <c r="T190" s="147"/>
    </row>
    <row r="191" spans="2:20" ht="12" customHeight="1" x14ac:dyDescent="0.15">
      <c r="B191" s="142"/>
      <c r="C191" s="143"/>
      <c r="D191" s="146"/>
      <c r="E191" s="147"/>
      <c r="G191" s="142"/>
      <c r="H191" s="143"/>
      <c r="I191" s="146"/>
      <c r="J191" s="147"/>
      <c r="L191" s="142"/>
      <c r="M191" s="146"/>
      <c r="N191" s="146"/>
      <c r="O191" s="147"/>
      <c r="Q191" s="142"/>
      <c r="R191" s="146"/>
      <c r="S191" s="146"/>
      <c r="T191" s="147"/>
    </row>
    <row r="192" spans="2:20" ht="12" customHeight="1" x14ac:dyDescent="0.15">
      <c r="B192" s="142"/>
      <c r="C192" s="143"/>
      <c r="D192" s="146"/>
      <c r="E192" s="147"/>
      <c r="G192" s="142"/>
      <c r="H192" s="143"/>
      <c r="I192" s="146"/>
      <c r="J192" s="147"/>
      <c r="L192" s="142"/>
      <c r="M192" s="146"/>
      <c r="N192" s="146"/>
      <c r="O192" s="147"/>
      <c r="Q192" s="142"/>
      <c r="R192" s="146"/>
      <c r="S192" s="146"/>
      <c r="T192" s="147"/>
    </row>
    <row r="193" spans="2:20" ht="12" customHeight="1" x14ac:dyDescent="0.15">
      <c r="B193" s="142"/>
      <c r="C193" s="143"/>
      <c r="D193" s="146"/>
      <c r="E193" s="147"/>
      <c r="G193" s="142"/>
      <c r="H193" s="143"/>
      <c r="I193" s="146"/>
      <c r="J193" s="147"/>
      <c r="L193" s="142"/>
      <c r="M193" s="146"/>
      <c r="N193" s="146"/>
      <c r="O193" s="147"/>
      <c r="Q193" s="142"/>
      <c r="R193" s="146"/>
      <c r="S193" s="146"/>
      <c r="T193" s="147"/>
    </row>
    <row r="194" spans="2:20" ht="12" customHeight="1" x14ac:dyDescent="0.15">
      <c r="B194" s="142"/>
      <c r="C194" s="143"/>
      <c r="D194" s="146"/>
      <c r="E194" s="147"/>
      <c r="G194" s="142"/>
      <c r="H194" s="143"/>
      <c r="I194" s="146"/>
      <c r="J194" s="147"/>
      <c r="L194" s="142"/>
      <c r="M194" s="146"/>
      <c r="N194" s="146"/>
      <c r="O194" s="147"/>
      <c r="Q194" s="142"/>
      <c r="R194" s="146"/>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385</v>
      </c>
      <c r="C196" s="18">
        <v>1600</v>
      </c>
      <c r="D196" s="145"/>
      <c r="E196" s="148"/>
      <c r="G196" s="14" t="s">
        <v>385</v>
      </c>
      <c r="H196" s="18">
        <v>600</v>
      </c>
      <c r="I196" s="145"/>
      <c r="J196" s="148"/>
      <c r="L196" s="30" t="s">
        <v>385</v>
      </c>
      <c r="M196" s="34">
        <v>600</v>
      </c>
      <c r="N196" s="145"/>
      <c r="O196" s="148"/>
      <c r="Q196" s="30" t="s">
        <v>385</v>
      </c>
      <c r="R196" s="34">
        <v>3400</v>
      </c>
      <c r="S196" s="145"/>
      <c r="T196" s="148"/>
    </row>
    <row r="197" spans="2:20" ht="12" customHeight="1" x14ac:dyDescent="0.15">
      <c r="B197" s="136" t="s">
        <v>478</v>
      </c>
      <c r="C197" s="137"/>
      <c r="D197" s="137"/>
      <c r="E197" s="138"/>
      <c r="G197" s="136" t="s">
        <v>478</v>
      </c>
      <c r="H197" s="137"/>
      <c r="I197" s="137"/>
      <c r="J197" s="138"/>
      <c r="L197" s="136" t="s">
        <v>478</v>
      </c>
      <c r="M197" s="137"/>
      <c r="N197" s="137"/>
      <c r="O197" s="138"/>
      <c r="Q197" s="136" t="s">
        <v>652</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653</v>
      </c>
      <c r="C207" s="131"/>
      <c r="D207" s="131"/>
      <c r="E207" s="132"/>
      <c r="G207" s="130" t="s">
        <v>654</v>
      </c>
      <c r="H207" s="131"/>
      <c r="I207" s="131"/>
      <c r="J207" s="132"/>
      <c r="L207" s="130" t="s">
        <v>655</v>
      </c>
      <c r="M207" s="131"/>
      <c r="N207" s="131"/>
      <c r="O207" s="132"/>
      <c r="Q207" s="130" t="s">
        <v>520</v>
      </c>
      <c r="R207" s="131"/>
      <c r="S207" s="131"/>
      <c r="T207" s="132"/>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561</v>
      </c>
      <c r="G211" s="24" t="s">
        <v>366</v>
      </c>
      <c r="H211" s="7" t="s">
        <v>367</v>
      </c>
      <c r="I211" s="7" t="s">
        <v>483</v>
      </c>
      <c r="J211" s="8" t="s">
        <v>561</v>
      </c>
      <c r="L211" s="24" t="s">
        <v>366</v>
      </c>
      <c r="M211" s="7" t="s">
        <v>367</v>
      </c>
      <c r="N211" s="7" t="s">
        <v>483</v>
      </c>
      <c r="O211" s="8" t="s">
        <v>561</v>
      </c>
      <c r="Q211" s="24" t="s">
        <v>366</v>
      </c>
      <c r="R211" s="7" t="s">
        <v>367</v>
      </c>
      <c r="S211" s="7" t="s">
        <v>483</v>
      </c>
      <c r="T211" s="8" t="s">
        <v>561</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42" t="s">
        <v>656</v>
      </c>
      <c r="C216" s="146"/>
      <c r="D216" s="146" t="s">
        <v>657</v>
      </c>
      <c r="E216" s="147"/>
      <c r="G216" s="142" t="s">
        <v>658</v>
      </c>
      <c r="H216" s="146"/>
      <c r="I216" s="146" t="s">
        <v>659</v>
      </c>
      <c r="J216" s="147"/>
      <c r="L216" s="142" t="s">
        <v>660</v>
      </c>
      <c r="M216" s="146"/>
      <c r="N216" s="146" t="s">
        <v>661</v>
      </c>
      <c r="O216" s="147"/>
      <c r="Q216" s="142" t="s">
        <v>662</v>
      </c>
      <c r="R216" s="146"/>
      <c r="S216" s="146" t="s">
        <v>663</v>
      </c>
      <c r="T216" s="147"/>
    </row>
    <row r="217" spans="2:20" ht="12" customHeight="1" x14ac:dyDescent="0.15">
      <c r="B217" s="142"/>
      <c r="C217" s="146"/>
      <c r="D217" s="146"/>
      <c r="E217" s="147"/>
      <c r="G217" s="142"/>
      <c r="H217" s="146"/>
      <c r="I217" s="146"/>
      <c r="J217" s="147"/>
      <c r="L217" s="142"/>
      <c r="M217" s="146"/>
      <c r="N217" s="146"/>
      <c r="O217" s="147"/>
      <c r="Q217" s="142"/>
      <c r="R217" s="146"/>
      <c r="S217" s="146"/>
      <c r="T217" s="147"/>
    </row>
    <row r="218" spans="2:20" ht="12" customHeight="1" x14ac:dyDescent="0.15">
      <c r="B218" s="142"/>
      <c r="C218" s="146"/>
      <c r="D218" s="146"/>
      <c r="E218" s="147"/>
      <c r="G218" s="142"/>
      <c r="H218" s="146"/>
      <c r="I218" s="146"/>
      <c r="J218" s="147"/>
      <c r="L218" s="142"/>
      <c r="M218" s="146"/>
      <c r="N218" s="146"/>
      <c r="O218" s="147"/>
      <c r="Q218" s="142"/>
      <c r="R218" s="146"/>
      <c r="S218" s="146"/>
      <c r="T218" s="147"/>
    </row>
    <row r="219" spans="2:20" ht="12" customHeight="1" x14ac:dyDescent="0.15">
      <c r="B219" s="142"/>
      <c r="C219" s="146"/>
      <c r="D219" s="146"/>
      <c r="E219" s="147"/>
      <c r="G219" s="142"/>
      <c r="H219" s="146"/>
      <c r="I219" s="146"/>
      <c r="J219" s="147"/>
      <c r="L219" s="142"/>
      <c r="M219" s="146"/>
      <c r="N219" s="146"/>
      <c r="O219" s="147"/>
      <c r="Q219" s="142"/>
      <c r="R219" s="146"/>
      <c r="S219" s="146"/>
      <c r="T219" s="147"/>
    </row>
    <row r="220" spans="2:20" ht="12" customHeight="1" x14ac:dyDescent="0.15">
      <c r="B220" s="142"/>
      <c r="C220" s="146"/>
      <c r="D220" s="146"/>
      <c r="E220" s="147"/>
      <c r="G220" s="142"/>
      <c r="H220" s="146"/>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30" t="s">
        <v>385</v>
      </c>
      <c r="C222" s="34">
        <v>200</v>
      </c>
      <c r="D222" s="145"/>
      <c r="E222" s="148"/>
      <c r="G222" s="30" t="s">
        <v>385</v>
      </c>
      <c r="H222" s="34">
        <v>100</v>
      </c>
      <c r="I222" s="145"/>
      <c r="J222" s="148"/>
      <c r="L222" s="30" t="s">
        <v>385</v>
      </c>
      <c r="M222" s="34">
        <v>500</v>
      </c>
      <c r="N222" s="145"/>
      <c r="O222" s="148"/>
      <c r="Q222" s="30" t="s">
        <v>385</v>
      </c>
      <c r="R222" s="34">
        <v>500</v>
      </c>
      <c r="S222" s="145"/>
      <c r="T222" s="148"/>
    </row>
    <row r="223" spans="2:20" ht="12" customHeight="1" x14ac:dyDescent="0.15">
      <c r="B223" s="136" t="s">
        <v>478</v>
      </c>
      <c r="C223" s="137"/>
      <c r="D223" s="137"/>
      <c r="E223" s="138"/>
      <c r="G223" s="136" t="s">
        <v>664</v>
      </c>
      <c r="H223" s="137"/>
      <c r="I223" s="137"/>
      <c r="J223" s="138"/>
      <c r="L223" s="136" t="s">
        <v>665</v>
      </c>
      <c r="M223" s="137"/>
      <c r="N223" s="137"/>
      <c r="O223" s="138"/>
      <c r="Q223" s="136" t="s">
        <v>666</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480</v>
      </c>
      <c r="C233" s="131"/>
      <c r="D233" s="131"/>
      <c r="E233" s="132"/>
      <c r="G233" s="130" t="s">
        <v>537</v>
      </c>
      <c r="H233" s="131"/>
      <c r="I233" s="131"/>
      <c r="J233" s="132"/>
      <c r="L233" s="130" t="s">
        <v>537</v>
      </c>
      <c r="M233" s="131"/>
      <c r="N233" s="131"/>
      <c r="O233" s="132"/>
      <c r="Q233" s="130" t="s">
        <v>537</v>
      </c>
      <c r="R233" s="131"/>
      <c r="S233" s="131"/>
      <c r="T233" s="132"/>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483</v>
      </c>
      <c r="E237" s="8" t="s">
        <v>667</v>
      </c>
      <c r="G237" s="24" t="s">
        <v>366</v>
      </c>
      <c r="H237" s="7" t="s">
        <v>367</v>
      </c>
      <c r="I237" s="7" t="s">
        <v>483</v>
      </c>
      <c r="J237" s="8" t="s">
        <v>561</v>
      </c>
      <c r="L237" s="24" t="s">
        <v>366</v>
      </c>
      <c r="M237" s="7" t="s">
        <v>367</v>
      </c>
      <c r="N237" s="7" t="s">
        <v>483</v>
      </c>
      <c r="O237" s="8" t="s">
        <v>561</v>
      </c>
      <c r="Q237" s="24" t="s">
        <v>366</v>
      </c>
      <c r="R237" s="7" t="s">
        <v>367</v>
      </c>
      <c r="S237" s="7" t="s">
        <v>483</v>
      </c>
      <c r="T237" s="8" t="s">
        <v>668</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42" t="s">
        <v>669</v>
      </c>
      <c r="C242" s="146"/>
      <c r="D242" s="146" t="s">
        <v>670</v>
      </c>
      <c r="E242" s="147"/>
      <c r="G242" s="142" t="s">
        <v>671</v>
      </c>
      <c r="H242" s="146"/>
      <c r="I242" s="146" t="s">
        <v>672</v>
      </c>
      <c r="J242" s="147"/>
      <c r="L242" s="142" t="s">
        <v>673</v>
      </c>
      <c r="M242" s="146"/>
      <c r="N242" s="146" t="s">
        <v>674</v>
      </c>
      <c r="O242" s="147"/>
      <c r="Q242" s="142" t="s">
        <v>675</v>
      </c>
      <c r="R242" s="146"/>
      <c r="S242" s="146" t="s">
        <v>676</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385</v>
      </c>
      <c r="C248" s="34">
        <v>500</v>
      </c>
      <c r="D248" s="145"/>
      <c r="E248" s="148"/>
      <c r="G248" s="30" t="s">
        <v>385</v>
      </c>
      <c r="H248" s="34">
        <v>500</v>
      </c>
      <c r="I248" s="145"/>
      <c r="J248" s="148"/>
      <c r="L248" s="30" t="s">
        <v>385</v>
      </c>
      <c r="M248" s="34">
        <v>800</v>
      </c>
      <c r="N248" s="145"/>
      <c r="O248" s="148"/>
      <c r="Q248" s="30" t="s">
        <v>385</v>
      </c>
      <c r="R248" s="34">
        <v>1100</v>
      </c>
      <c r="S248" s="145"/>
      <c r="T248" s="148"/>
    </row>
    <row r="249" spans="2:20" ht="12" customHeight="1" x14ac:dyDescent="0.15">
      <c r="B249" s="136" t="s">
        <v>677</v>
      </c>
      <c r="C249" s="137"/>
      <c r="D249" s="137"/>
      <c r="E249" s="138"/>
      <c r="G249" s="136" t="s">
        <v>478</v>
      </c>
      <c r="H249" s="137"/>
      <c r="I249" s="137"/>
      <c r="J249" s="138"/>
      <c r="L249" s="136" t="s">
        <v>678</v>
      </c>
      <c r="M249" s="137"/>
      <c r="N249" s="137"/>
      <c r="O249" s="138"/>
      <c r="Q249" s="136" t="s">
        <v>478</v>
      </c>
      <c r="R249" s="137"/>
      <c r="S249" s="137"/>
      <c r="T249" s="138"/>
    </row>
    <row r="250" spans="2:20" ht="12" customHeight="1" x14ac:dyDescent="0.15">
      <c r="B250" s="139"/>
      <c r="C250" s="140"/>
      <c r="D250" s="140"/>
      <c r="E250" s="141"/>
      <c r="G250" s="139"/>
      <c r="H250" s="140"/>
      <c r="I250" s="140"/>
      <c r="J250" s="141"/>
      <c r="L250" s="139"/>
      <c r="M250" s="140"/>
      <c r="N250" s="140"/>
      <c r="O250" s="141"/>
      <c r="Q250" s="139"/>
      <c r="R250" s="140"/>
      <c r="S250" s="140"/>
      <c r="T250" s="141"/>
    </row>
    <row r="251" spans="2:20" ht="12" customHeight="1" x14ac:dyDescent="0.15">
      <c r="B251" s="139"/>
      <c r="C251" s="140"/>
      <c r="D251" s="140"/>
      <c r="E251" s="141"/>
      <c r="G251" s="139"/>
      <c r="H251" s="140"/>
      <c r="I251" s="140"/>
      <c r="J251" s="141"/>
      <c r="L251" s="139"/>
      <c r="M251" s="140"/>
      <c r="N251" s="140"/>
      <c r="O251" s="141"/>
      <c r="Q251" s="139"/>
      <c r="R251" s="140"/>
      <c r="S251" s="140"/>
      <c r="T251" s="141"/>
    </row>
    <row r="252" spans="2:20" ht="12" customHeight="1" x14ac:dyDescent="0.15">
      <c r="B252" s="139"/>
      <c r="C252" s="140"/>
      <c r="D252" s="140"/>
      <c r="E252" s="141"/>
      <c r="G252" s="139"/>
      <c r="H252" s="140"/>
      <c r="I252" s="140"/>
      <c r="J252" s="141"/>
      <c r="L252" s="139"/>
      <c r="M252" s="140"/>
      <c r="N252" s="140"/>
      <c r="O252" s="141"/>
      <c r="Q252" s="139"/>
      <c r="R252" s="140"/>
      <c r="S252" s="140"/>
      <c r="T252" s="141"/>
    </row>
    <row r="253" spans="2:20" ht="12" customHeight="1" x14ac:dyDescent="0.15">
      <c r="B253" s="139"/>
      <c r="C253" s="140"/>
      <c r="D253" s="140"/>
      <c r="E253" s="141"/>
      <c r="G253" s="139"/>
      <c r="H253" s="140"/>
      <c r="I253" s="140"/>
      <c r="J253" s="141"/>
      <c r="L253" s="139"/>
      <c r="M253" s="140"/>
      <c r="N253" s="140"/>
      <c r="O253" s="141"/>
      <c r="Q253" s="139"/>
      <c r="R253" s="140"/>
      <c r="S253" s="140"/>
      <c r="T253" s="141"/>
    </row>
    <row r="254" spans="2:20" ht="12" customHeight="1" x14ac:dyDescent="0.15">
      <c r="B254" s="139"/>
      <c r="C254" s="140"/>
      <c r="D254" s="140"/>
      <c r="E254" s="141"/>
      <c r="G254" s="139"/>
      <c r="H254" s="140"/>
      <c r="I254" s="140"/>
      <c r="J254" s="141"/>
      <c r="L254" s="139"/>
      <c r="M254" s="140"/>
      <c r="N254" s="140"/>
      <c r="O254" s="141"/>
      <c r="Q254" s="139"/>
      <c r="R254" s="140"/>
      <c r="S254" s="140"/>
      <c r="T254" s="141"/>
    </row>
    <row r="255" spans="2:20" ht="12" customHeight="1" x14ac:dyDescent="0.15">
      <c r="B255" s="139"/>
      <c r="C255" s="140"/>
      <c r="D255" s="140"/>
      <c r="E255" s="141"/>
      <c r="G255" s="139"/>
      <c r="H255" s="140"/>
      <c r="I255" s="140"/>
      <c r="J255" s="141"/>
      <c r="L255" s="139"/>
      <c r="M255" s="140"/>
      <c r="N255" s="140"/>
      <c r="O255" s="141"/>
      <c r="Q255" s="139"/>
      <c r="R255" s="140"/>
      <c r="S255" s="140"/>
      <c r="T255" s="141"/>
    </row>
    <row r="256" spans="2:20" ht="12" customHeight="1" x14ac:dyDescent="0.15">
      <c r="B256" s="139"/>
      <c r="C256" s="140"/>
      <c r="D256" s="140"/>
      <c r="E256" s="141"/>
      <c r="G256" s="139"/>
      <c r="H256" s="140"/>
      <c r="I256" s="140"/>
      <c r="J256" s="141"/>
      <c r="L256" s="139"/>
      <c r="M256" s="140"/>
      <c r="N256" s="140"/>
      <c r="O256" s="141"/>
      <c r="Q256" s="139"/>
      <c r="R256" s="140"/>
      <c r="S256" s="140"/>
      <c r="T256" s="141"/>
    </row>
    <row r="257" spans="2:20" ht="12" customHeight="1" x14ac:dyDescent="0.15">
      <c r="B257" s="139"/>
      <c r="C257" s="140"/>
      <c r="D257" s="140"/>
      <c r="E257" s="141"/>
      <c r="G257" s="139"/>
      <c r="H257" s="140"/>
      <c r="I257" s="140"/>
      <c r="J257" s="141"/>
      <c r="L257" s="139"/>
      <c r="M257" s="140"/>
      <c r="N257" s="140"/>
      <c r="O257" s="141"/>
      <c r="Q257" s="139"/>
      <c r="R257" s="140"/>
      <c r="S257" s="140"/>
      <c r="T257" s="141"/>
    </row>
    <row r="258" spans="2:20" ht="12" customHeight="1" x14ac:dyDescent="0.15">
      <c r="B258" s="139"/>
      <c r="C258" s="140"/>
      <c r="D258" s="140"/>
      <c r="E258" s="141"/>
      <c r="G258" s="139"/>
      <c r="H258" s="140"/>
      <c r="I258" s="140"/>
      <c r="J258" s="141"/>
      <c r="L258" s="139"/>
      <c r="M258" s="140"/>
      <c r="N258" s="140"/>
      <c r="O258" s="141"/>
      <c r="Q258" s="139"/>
      <c r="R258" s="140"/>
      <c r="S258" s="140"/>
      <c r="T258" s="141"/>
    </row>
    <row r="259" spans="2:20" ht="12" customHeight="1" x14ac:dyDescent="0.15">
      <c r="B259" s="130" t="s">
        <v>537</v>
      </c>
      <c r="C259" s="131"/>
      <c r="D259" s="131"/>
      <c r="E259" s="132"/>
      <c r="G259" s="130" t="s">
        <v>537</v>
      </c>
      <c r="H259" s="131"/>
      <c r="I259" s="131"/>
      <c r="J259" s="132"/>
      <c r="L259" s="130" t="s">
        <v>537</v>
      </c>
      <c r="M259" s="131"/>
      <c r="N259" s="131"/>
      <c r="O259" s="132"/>
      <c r="Q259" s="130" t="s">
        <v>537</v>
      </c>
      <c r="R259" s="131"/>
      <c r="S259" s="131"/>
      <c r="T259" s="132"/>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483</v>
      </c>
      <c r="E263" s="8" t="s">
        <v>561</v>
      </c>
      <c r="G263" s="24" t="s">
        <v>366</v>
      </c>
      <c r="H263" s="7" t="s">
        <v>367</v>
      </c>
      <c r="I263" s="7" t="s">
        <v>483</v>
      </c>
      <c r="J263" s="8" t="s">
        <v>561</v>
      </c>
      <c r="L263" s="24" t="s">
        <v>366</v>
      </c>
      <c r="M263" s="7" t="s">
        <v>367</v>
      </c>
      <c r="N263" s="7" t="s">
        <v>483</v>
      </c>
      <c r="O263" s="8" t="s">
        <v>561</v>
      </c>
      <c r="Q263" s="24" t="s">
        <v>366</v>
      </c>
      <c r="R263" s="7" t="s">
        <v>367</v>
      </c>
      <c r="S263" s="7" t="s">
        <v>483</v>
      </c>
      <c r="T263" s="8" t="s">
        <v>668</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42" t="s">
        <v>679</v>
      </c>
      <c r="C268" s="146"/>
      <c r="D268" s="146" t="s">
        <v>680</v>
      </c>
      <c r="E268" s="147"/>
      <c r="G268" s="142" t="s">
        <v>681</v>
      </c>
      <c r="H268" s="146"/>
      <c r="I268" s="146" t="s">
        <v>672</v>
      </c>
      <c r="J268" s="147"/>
      <c r="L268" s="142" t="s">
        <v>682</v>
      </c>
      <c r="M268" s="146"/>
      <c r="N268" s="146" t="s">
        <v>674</v>
      </c>
      <c r="O268" s="147"/>
      <c r="Q268" s="142" t="s">
        <v>683</v>
      </c>
      <c r="R268" s="146"/>
      <c r="S268" s="146" t="s">
        <v>684</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385</v>
      </c>
      <c r="C274" s="34">
        <v>900</v>
      </c>
      <c r="D274" s="145"/>
      <c r="E274" s="148"/>
      <c r="G274" s="30" t="s">
        <v>385</v>
      </c>
      <c r="H274" s="34">
        <v>900</v>
      </c>
      <c r="I274" s="145"/>
      <c r="J274" s="148"/>
      <c r="L274" s="30" t="s">
        <v>385</v>
      </c>
      <c r="M274" s="34">
        <v>1200</v>
      </c>
      <c r="N274" s="145"/>
      <c r="O274" s="148"/>
      <c r="Q274" s="30" t="s">
        <v>385</v>
      </c>
      <c r="R274" s="34">
        <v>1800</v>
      </c>
      <c r="S274" s="145"/>
      <c r="T274" s="148"/>
    </row>
    <row r="275" spans="2:20" ht="12" customHeight="1" x14ac:dyDescent="0.15">
      <c r="B275" s="136" t="s">
        <v>677</v>
      </c>
      <c r="C275" s="137"/>
      <c r="D275" s="137"/>
      <c r="E275" s="138"/>
      <c r="G275" s="136" t="s">
        <v>478</v>
      </c>
      <c r="H275" s="137"/>
      <c r="I275" s="137"/>
      <c r="J275" s="138"/>
      <c r="L275" s="136" t="s">
        <v>678</v>
      </c>
      <c r="M275" s="137"/>
      <c r="N275" s="137"/>
      <c r="O275" s="138"/>
      <c r="Q275" s="136" t="s">
        <v>478</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537</v>
      </c>
      <c r="C285" s="131"/>
      <c r="D285" s="131"/>
      <c r="E285" s="132"/>
      <c r="G285" s="130" t="s">
        <v>537</v>
      </c>
      <c r="H285" s="131"/>
      <c r="I285" s="131"/>
      <c r="J285" s="132"/>
      <c r="L285" s="130" t="s">
        <v>537</v>
      </c>
      <c r="M285" s="131"/>
      <c r="N285" s="131"/>
      <c r="O285" s="132"/>
      <c r="Q285" s="130" t="s">
        <v>537</v>
      </c>
      <c r="R285" s="131"/>
      <c r="S285" s="131"/>
      <c r="T285" s="132"/>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483</v>
      </c>
      <c r="E289" s="8" t="s">
        <v>561</v>
      </c>
      <c r="G289" s="24" t="s">
        <v>366</v>
      </c>
      <c r="H289" s="7" t="s">
        <v>367</v>
      </c>
      <c r="I289" s="7" t="s">
        <v>685</v>
      </c>
      <c r="J289" s="8" t="s">
        <v>686</v>
      </c>
      <c r="L289" s="24" t="s">
        <v>366</v>
      </c>
      <c r="M289" s="7" t="s">
        <v>367</v>
      </c>
      <c r="N289" s="7" t="s">
        <v>483</v>
      </c>
      <c r="O289" s="8" t="s">
        <v>561</v>
      </c>
      <c r="Q289" s="24" t="s">
        <v>366</v>
      </c>
      <c r="R289" s="7" t="s">
        <v>367</v>
      </c>
      <c r="S289" s="7" t="s">
        <v>483</v>
      </c>
      <c r="T289" s="8" t="s">
        <v>558</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42" t="s">
        <v>687</v>
      </c>
      <c r="C294" s="146"/>
      <c r="D294" s="146" t="s">
        <v>688</v>
      </c>
      <c r="E294" s="147"/>
      <c r="G294" s="142" t="s">
        <v>689</v>
      </c>
      <c r="H294" s="146"/>
      <c r="I294" s="146" t="s">
        <v>690</v>
      </c>
      <c r="J294" s="147"/>
      <c r="L294" s="142" t="s">
        <v>691</v>
      </c>
      <c r="M294" s="146"/>
      <c r="N294" s="146" t="s">
        <v>692</v>
      </c>
      <c r="O294" s="147"/>
      <c r="Q294" s="142" t="s">
        <v>693</v>
      </c>
      <c r="R294" s="146"/>
      <c r="S294" s="146" t="s">
        <v>694</v>
      </c>
      <c r="T294" s="147"/>
    </row>
    <row r="295" spans="2:20" ht="12" customHeight="1" x14ac:dyDescent="0.15">
      <c r="B295" s="142"/>
      <c r="C295" s="146"/>
      <c r="D295" s="146"/>
      <c r="E295" s="147"/>
      <c r="G295" s="142"/>
      <c r="H295" s="146"/>
      <c r="I295" s="146"/>
      <c r="J295" s="147"/>
      <c r="L295" s="142"/>
      <c r="M295" s="146"/>
      <c r="N295" s="146"/>
      <c r="O295" s="147"/>
      <c r="Q295" s="142"/>
      <c r="R295" s="146"/>
      <c r="S295" s="146"/>
      <c r="T295" s="147"/>
    </row>
    <row r="296" spans="2:20" ht="12" customHeight="1" x14ac:dyDescent="0.15">
      <c r="B296" s="142"/>
      <c r="C296" s="146"/>
      <c r="D296" s="146"/>
      <c r="E296" s="147"/>
      <c r="G296" s="142"/>
      <c r="H296" s="146"/>
      <c r="I296" s="146"/>
      <c r="J296" s="147"/>
      <c r="L296" s="142"/>
      <c r="M296" s="146"/>
      <c r="N296" s="146"/>
      <c r="O296" s="147"/>
      <c r="Q296" s="142"/>
      <c r="R296" s="146"/>
      <c r="S296" s="146"/>
      <c r="T296" s="147"/>
    </row>
    <row r="297" spans="2:20" ht="12" customHeight="1" x14ac:dyDescent="0.15">
      <c r="B297" s="142"/>
      <c r="C297" s="146"/>
      <c r="D297" s="146"/>
      <c r="E297" s="147"/>
      <c r="G297" s="142"/>
      <c r="H297" s="146"/>
      <c r="I297" s="146"/>
      <c r="J297" s="147"/>
      <c r="L297" s="142"/>
      <c r="M297" s="146"/>
      <c r="N297" s="146"/>
      <c r="O297" s="147"/>
      <c r="Q297" s="142"/>
      <c r="R297" s="146"/>
      <c r="S297" s="146"/>
      <c r="T297" s="147"/>
    </row>
    <row r="298" spans="2:20" ht="12" customHeight="1" x14ac:dyDescent="0.15">
      <c r="B298" s="142"/>
      <c r="C298" s="146"/>
      <c r="D298" s="146"/>
      <c r="E298" s="147"/>
      <c r="G298" s="142"/>
      <c r="H298" s="146"/>
      <c r="I298" s="146"/>
      <c r="J298" s="147"/>
      <c r="L298" s="142"/>
      <c r="M298" s="146"/>
      <c r="N298" s="146"/>
      <c r="O298" s="147"/>
      <c r="Q298" s="142"/>
      <c r="R298" s="146"/>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385</v>
      </c>
      <c r="C300" s="34">
        <v>900</v>
      </c>
      <c r="D300" s="145"/>
      <c r="E300" s="148"/>
      <c r="G300" s="30" t="s">
        <v>385</v>
      </c>
      <c r="H300" s="34">
        <v>500</v>
      </c>
      <c r="I300" s="145"/>
      <c r="J300" s="148"/>
      <c r="L300" s="30" t="s">
        <v>385</v>
      </c>
      <c r="M300" s="34">
        <v>2400</v>
      </c>
      <c r="N300" s="145"/>
      <c r="O300" s="148"/>
      <c r="Q300" s="30" t="s">
        <v>385</v>
      </c>
      <c r="R300" s="34">
        <v>600</v>
      </c>
      <c r="S300" s="145"/>
      <c r="T300" s="148"/>
    </row>
    <row r="301" spans="2:20" ht="12" customHeight="1" x14ac:dyDescent="0.15">
      <c r="B301" s="136" t="s">
        <v>666</v>
      </c>
      <c r="C301" s="137"/>
      <c r="D301" s="137"/>
      <c r="E301" s="138"/>
      <c r="G301" s="136" t="s">
        <v>478</v>
      </c>
      <c r="H301" s="137"/>
      <c r="I301" s="137"/>
      <c r="J301" s="138"/>
      <c r="L301" s="136" t="s">
        <v>664</v>
      </c>
      <c r="M301" s="137"/>
      <c r="N301" s="137"/>
      <c r="O301" s="138"/>
      <c r="Q301" s="136" t="s">
        <v>695</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537</v>
      </c>
      <c r="C311" s="131"/>
      <c r="D311" s="131"/>
      <c r="E311" s="132"/>
      <c r="G311" s="130" t="s">
        <v>537</v>
      </c>
      <c r="H311" s="131"/>
      <c r="I311" s="131"/>
      <c r="J311" s="132"/>
      <c r="L311" s="130" t="s">
        <v>537</v>
      </c>
      <c r="M311" s="131"/>
      <c r="N311" s="131"/>
      <c r="O311" s="132"/>
      <c r="Q311" s="130" t="s">
        <v>696</v>
      </c>
      <c r="R311" s="131"/>
      <c r="S311" s="131"/>
      <c r="T311" s="132"/>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483</v>
      </c>
      <c r="O315" s="8" t="s">
        <v>643</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697</v>
      </c>
      <c r="D319" s="32" t="s">
        <v>377</v>
      </c>
      <c r="E319" s="33">
        <f>C318</f>
        <v>1700</v>
      </c>
      <c r="G319" s="30" t="s">
        <v>376</v>
      </c>
      <c r="H319" s="31" t="s">
        <v>697</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42" t="s">
        <v>698</v>
      </c>
      <c r="C320" s="146"/>
      <c r="D320" s="146" t="s">
        <v>647</v>
      </c>
      <c r="E320" s="147"/>
      <c r="G320" s="142" t="s">
        <v>699</v>
      </c>
      <c r="H320" s="146"/>
      <c r="I320" s="146" t="s">
        <v>647</v>
      </c>
      <c r="J320" s="147"/>
      <c r="L320" s="142" t="s">
        <v>700</v>
      </c>
      <c r="M320" s="143"/>
      <c r="N320" s="146" t="s">
        <v>701</v>
      </c>
      <c r="O320" s="147"/>
      <c r="Q320" s="142" t="s">
        <v>702</v>
      </c>
      <c r="R320" s="143"/>
      <c r="S320" s="146" t="s">
        <v>703</v>
      </c>
      <c r="T320" s="147"/>
    </row>
    <row r="321" spans="2:20" ht="12" customHeight="1" x14ac:dyDescent="0.15">
      <c r="B321" s="142"/>
      <c r="C321" s="146"/>
      <c r="D321" s="146"/>
      <c r="E321" s="147"/>
      <c r="G321" s="142"/>
      <c r="H321" s="146"/>
      <c r="I321" s="146"/>
      <c r="J321" s="147"/>
      <c r="L321" s="142"/>
      <c r="M321" s="143"/>
      <c r="N321" s="146"/>
      <c r="O321" s="147"/>
      <c r="Q321" s="142"/>
      <c r="R321" s="143"/>
      <c r="S321" s="146"/>
      <c r="T321" s="147"/>
    </row>
    <row r="322" spans="2:20" ht="12" customHeight="1" x14ac:dyDescent="0.15">
      <c r="B322" s="142"/>
      <c r="C322" s="146"/>
      <c r="D322" s="146"/>
      <c r="E322" s="147"/>
      <c r="G322" s="142"/>
      <c r="H322" s="146"/>
      <c r="I322" s="146"/>
      <c r="J322" s="147"/>
      <c r="L322" s="142"/>
      <c r="M322" s="143"/>
      <c r="N322" s="146"/>
      <c r="O322" s="147"/>
      <c r="Q322" s="142"/>
      <c r="R322" s="143"/>
      <c r="S322" s="146"/>
      <c r="T322" s="147"/>
    </row>
    <row r="323" spans="2:20" ht="12" customHeight="1" x14ac:dyDescent="0.15">
      <c r="B323" s="142"/>
      <c r="C323" s="146"/>
      <c r="D323" s="146"/>
      <c r="E323" s="147"/>
      <c r="G323" s="142"/>
      <c r="H323" s="146"/>
      <c r="I323" s="146"/>
      <c r="J323" s="147"/>
      <c r="L323" s="142"/>
      <c r="M323" s="143"/>
      <c r="N323" s="146"/>
      <c r="O323" s="147"/>
      <c r="Q323" s="142"/>
      <c r="R323" s="143"/>
      <c r="S323" s="146"/>
      <c r="T323" s="147"/>
    </row>
    <row r="324" spans="2:20" ht="12" customHeight="1" x14ac:dyDescent="0.15">
      <c r="B324" s="142"/>
      <c r="C324" s="146"/>
      <c r="D324" s="146"/>
      <c r="E324" s="147"/>
      <c r="G324" s="142"/>
      <c r="H324" s="146"/>
      <c r="I324" s="146"/>
      <c r="J324" s="147"/>
      <c r="L324" s="142"/>
      <c r="M324" s="143"/>
      <c r="N324" s="146"/>
      <c r="O324" s="147"/>
      <c r="Q324" s="142"/>
      <c r="R324" s="143"/>
      <c r="S324" s="146"/>
      <c r="T324" s="147"/>
    </row>
    <row r="325" spans="2:20" ht="12" customHeight="1" x14ac:dyDescent="0.15">
      <c r="B325" s="144"/>
      <c r="C325" s="145"/>
      <c r="D325" s="146"/>
      <c r="E325" s="147"/>
      <c r="G325" s="144"/>
      <c r="H325" s="145"/>
      <c r="I325" s="146"/>
      <c r="J325" s="147"/>
      <c r="L325" s="144"/>
      <c r="M325" s="145"/>
      <c r="N325" s="146"/>
      <c r="O325" s="147"/>
      <c r="Q325" s="144"/>
      <c r="R325" s="145"/>
      <c r="S325" s="146"/>
      <c r="T325" s="147"/>
    </row>
    <row r="326" spans="2:20" ht="12" customHeight="1" x14ac:dyDescent="0.15">
      <c r="B326" s="30" t="s">
        <v>385</v>
      </c>
      <c r="C326" s="34">
        <v>1200</v>
      </c>
      <c r="D326" s="145"/>
      <c r="E326" s="148"/>
      <c r="G326" s="30" t="s">
        <v>385</v>
      </c>
      <c r="H326" s="34">
        <v>1700</v>
      </c>
      <c r="I326" s="145"/>
      <c r="J326" s="148"/>
      <c r="L326" s="14" t="s">
        <v>385</v>
      </c>
      <c r="M326" s="18">
        <v>0</v>
      </c>
      <c r="N326" s="145"/>
      <c r="O326" s="148"/>
      <c r="Q326" s="14" t="s">
        <v>385</v>
      </c>
      <c r="R326" s="18">
        <v>2800</v>
      </c>
      <c r="S326" s="145"/>
      <c r="T326" s="148"/>
    </row>
    <row r="327" spans="2:20" ht="12" customHeight="1" x14ac:dyDescent="0.15">
      <c r="B327" s="136" t="s">
        <v>478</v>
      </c>
      <c r="C327" s="137"/>
      <c r="D327" s="137"/>
      <c r="E327" s="138"/>
      <c r="G327" s="136" t="s">
        <v>478</v>
      </c>
      <c r="H327" s="137"/>
      <c r="I327" s="137"/>
      <c r="J327" s="138"/>
      <c r="L327" s="136" t="s">
        <v>704</v>
      </c>
      <c r="M327" s="137"/>
      <c r="N327" s="137"/>
      <c r="O327" s="138"/>
      <c r="Q327" s="136" t="s">
        <v>705</v>
      </c>
      <c r="R327" s="137"/>
      <c r="S327" s="137"/>
      <c r="T327" s="138"/>
    </row>
    <row r="328" spans="2:20" ht="12" customHeight="1" x14ac:dyDescent="0.15">
      <c r="B328" s="139"/>
      <c r="C328" s="140"/>
      <c r="D328" s="140"/>
      <c r="E328" s="141"/>
      <c r="G328" s="139"/>
      <c r="H328" s="140"/>
      <c r="I328" s="140"/>
      <c r="J328" s="141"/>
      <c r="L328" s="139"/>
      <c r="M328" s="140"/>
      <c r="N328" s="140"/>
      <c r="O328" s="141"/>
      <c r="Q328" s="139"/>
      <c r="R328" s="140"/>
      <c r="S328" s="140"/>
      <c r="T328" s="141"/>
    </row>
    <row r="329" spans="2:20" ht="12" customHeight="1" x14ac:dyDescent="0.15">
      <c r="B329" s="139"/>
      <c r="C329" s="140"/>
      <c r="D329" s="140"/>
      <c r="E329" s="141"/>
      <c r="G329" s="139"/>
      <c r="H329" s="140"/>
      <c r="I329" s="140"/>
      <c r="J329" s="141"/>
      <c r="L329" s="139"/>
      <c r="M329" s="140"/>
      <c r="N329" s="140"/>
      <c r="O329" s="141"/>
      <c r="Q329" s="139"/>
      <c r="R329" s="140"/>
      <c r="S329" s="140"/>
      <c r="T329" s="141"/>
    </row>
    <row r="330" spans="2:20" ht="12" customHeight="1" x14ac:dyDescent="0.15">
      <c r="B330" s="139"/>
      <c r="C330" s="140"/>
      <c r="D330" s="140"/>
      <c r="E330" s="141"/>
      <c r="G330" s="139"/>
      <c r="H330" s="140"/>
      <c r="I330" s="140"/>
      <c r="J330" s="141"/>
      <c r="L330" s="139"/>
      <c r="M330" s="140"/>
      <c r="N330" s="140"/>
      <c r="O330" s="141"/>
      <c r="Q330" s="139"/>
      <c r="R330" s="140"/>
      <c r="S330" s="140"/>
      <c r="T330" s="141"/>
    </row>
    <row r="331" spans="2:20" ht="12" customHeight="1" x14ac:dyDescent="0.15">
      <c r="B331" s="139"/>
      <c r="C331" s="140"/>
      <c r="D331" s="140"/>
      <c r="E331" s="141"/>
      <c r="G331" s="139"/>
      <c r="H331" s="140"/>
      <c r="I331" s="140"/>
      <c r="J331" s="141"/>
      <c r="L331" s="139"/>
      <c r="M331" s="140"/>
      <c r="N331" s="140"/>
      <c r="O331" s="141"/>
      <c r="Q331" s="139"/>
      <c r="R331" s="140"/>
      <c r="S331" s="140"/>
      <c r="T331" s="141"/>
    </row>
    <row r="332" spans="2:20" ht="12" customHeight="1" x14ac:dyDescent="0.15">
      <c r="B332" s="139"/>
      <c r="C332" s="140"/>
      <c r="D332" s="140"/>
      <c r="E332" s="141"/>
      <c r="G332" s="139"/>
      <c r="H332" s="140"/>
      <c r="I332" s="140"/>
      <c r="J332" s="141"/>
      <c r="L332" s="139"/>
      <c r="M332" s="140"/>
      <c r="N332" s="140"/>
      <c r="O332" s="141"/>
      <c r="Q332" s="139"/>
      <c r="R332" s="140"/>
      <c r="S332" s="140"/>
      <c r="T332" s="141"/>
    </row>
    <row r="333" spans="2:20" ht="12" customHeight="1" x14ac:dyDescent="0.15">
      <c r="B333" s="139"/>
      <c r="C333" s="140"/>
      <c r="D333" s="140"/>
      <c r="E333" s="141"/>
      <c r="G333" s="139"/>
      <c r="H333" s="140"/>
      <c r="I333" s="140"/>
      <c r="J333" s="141"/>
      <c r="L333" s="139"/>
      <c r="M333" s="140"/>
      <c r="N333" s="140"/>
      <c r="O333" s="141"/>
      <c r="Q333" s="139"/>
      <c r="R333" s="140"/>
      <c r="S333" s="140"/>
      <c r="T333" s="141"/>
    </row>
    <row r="334" spans="2:20" ht="12" customHeight="1" x14ac:dyDescent="0.15">
      <c r="B334" s="139"/>
      <c r="C334" s="140"/>
      <c r="D334" s="140"/>
      <c r="E334" s="141"/>
      <c r="G334" s="139"/>
      <c r="H334" s="140"/>
      <c r="I334" s="140"/>
      <c r="J334" s="141"/>
      <c r="L334" s="139"/>
      <c r="M334" s="140"/>
      <c r="N334" s="140"/>
      <c r="O334" s="141"/>
      <c r="Q334" s="139"/>
      <c r="R334" s="140"/>
      <c r="S334" s="140"/>
      <c r="T334" s="141"/>
    </row>
    <row r="335" spans="2:20" ht="12" customHeight="1" x14ac:dyDescent="0.15">
      <c r="B335" s="139"/>
      <c r="C335" s="140"/>
      <c r="D335" s="140"/>
      <c r="E335" s="141"/>
      <c r="G335" s="139"/>
      <c r="H335" s="140"/>
      <c r="I335" s="140"/>
      <c r="J335" s="141"/>
      <c r="L335" s="139"/>
      <c r="M335" s="140"/>
      <c r="N335" s="140"/>
      <c r="O335" s="141"/>
      <c r="Q335" s="139"/>
      <c r="R335" s="140"/>
      <c r="S335" s="140"/>
      <c r="T335" s="141"/>
    </row>
    <row r="336" spans="2:20" ht="12" customHeight="1" x14ac:dyDescent="0.15">
      <c r="B336" s="139"/>
      <c r="C336" s="140"/>
      <c r="D336" s="140"/>
      <c r="E336" s="141"/>
      <c r="G336" s="139"/>
      <c r="H336" s="140"/>
      <c r="I336" s="140"/>
      <c r="J336" s="141"/>
      <c r="L336" s="139"/>
      <c r="M336" s="140"/>
      <c r="N336" s="140"/>
      <c r="O336" s="141"/>
      <c r="Q336" s="139"/>
      <c r="R336" s="140"/>
      <c r="S336" s="140"/>
      <c r="T336" s="141"/>
    </row>
    <row r="337" spans="2:20" ht="12" customHeight="1" x14ac:dyDescent="0.15">
      <c r="B337" s="130" t="s">
        <v>654</v>
      </c>
      <c r="C337" s="131"/>
      <c r="D337" s="131"/>
      <c r="E337" s="132"/>
      <c r="G337" s="130" t="s">
        <v>654</v>
      </c>
      <c r="H337" s="131"/>
      <c r="I337" s="131"/>
      <c r="J337" s="132"/>
      <c r="L337" s="130" t="s">
        <v>706</v>
      </c>
      <c r="M337" s="131"/>
      <c r="N337" s="131"/>
      <c r="O337" s="132"/>
      <c r="Q337" s="130" t="s">
        <v>479</v>
      </c>
      <c r="R337" s="131"/>
      <c r="S337" s="131"/>
      <c r="T337" s="132"/>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573</v>
      </c>
    </row>
    <row r="341" spans="2:20" ht="12" customHeight="1" x14ac:dyDescent="0.15">
      <c r="B341" s="6" t="s">
        <v>366</v>
      </c>
      <c r="C341" s="7" t="s">
        <v>367</v>
      </c>
      <c r="D341" s="7" t="s">
        <v>483</v>
      </c>
      <c r="E341" s="8" t="s">
        <v>707</v>
      </c>
      <c r="G341" s="6" t="s">
        <v>366</v>
      </c>
      <c r="H341" s="7" t="s">
        <v>367</v>
      </c>
      <c r="I341" s="7" t="s">
        <v>483</v>
      </c>
      <c r="J341" s="8" t="s">
        <v>561</v>
      </c>
      <c r="L341" s="6" t="s">
        <v>366</v>
      </c>
      <c r="M341" s="7" t="s">
        <v>367</v>
      </c>
      <c r="N341" s="7" t="s">
        <v>368</v>
      </c>
      <c r="O341" s="8" t="s">
        <v>573</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708</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42" t="s">
        <v>709</v>
      </c>
      <c r="C346" s="143"/>
      <c r="D346" s="143" t="s">
        <v>710</v>
      </c>
      <c r="E346" s="147"/>
      <c r="G346" s="142" t="s">
        <v>711</v>
      </c>
      <c r="H346" s="146"/>
      <c r="I346" s="146" t="s">
        <v>712</v>
      </c>
      <c r="J346" s="147"/>
      <c r="L346" s="142" t="s">
        <v>713</v>
      </c>
      <c r="M346" s="143"/>
      <c r="N346" s="146" t="s">
        <v>714</v>
      </c>
      <c r="O346" s="147"/>
    </row>
    <row r="347" spans="2:20" ht="12" customHeight="1" x14ac:dyDescent="0.15">
      <c r="B347" s="142"/>
      <c r="C347" s="143"/>
      <c r="D347" s="143"/>
      <c r="E347" s="147"/>
      <c r="G347" s="142"/>
      <c r="H347" s="146"/>
      <c r="I347" s="146"/>
      <c r="J347" s="147"/>
      <c r="L347" s="142"/>
      <c r="M347" s="143"/>
      <c r="N347" s="146"/>
      <c r="O347" s="147"/>
    </row>
    <row r="348" spans="2:20" ht="12" customHeight="1" x14ac:dyDescent="0.15">
      <c r="B348" s="142"/>
      <c r="C348" s="143"/>
      <c r="D348" s="143"/>
      <c r="E348" s="147"/>
      <c r="G348" s="142"/>
      <c r="H348" s="146"/>
      <c r="I348" s="146"/>
      <c r="J348" s="147"/>
      <c r="L348" s="142"/>
      <c r="M348" s="143"/>
      <c r="N348" s="146"/>
      <c r="O348" s="147"/>
    </row>
    <row r="349" spans="2:20" ht="12" customHeight="1" x14ac:dyDescent="0.15">
      <c r="B349" s="142"/>
      <c r="C349" s="143"/>
      <c r="D349" s="143"/>
      <c r="E349" s="147"/>
      <c r="G349" s="142"/>
      <c r="H349" s="146"/>
      <c r="I349" s="146"/>
      <c r="J349" s="147"/>
      <c r="L349" s="142"/>
      <c r="M349" s="143"/>
      <c r="N349" s="146"/>
      <c r="O349" s="147"/>
    </row>
    <row r="350" spans="2:20" ht="12" customHeight="1" x14ac:dyDescent="0.15">
      <c r="B350" s="142"/>
      <c r="C350" s="143"/>
      <c r="D350" s="143"/>
      <c r="E350" s="147"/>
      <c r="G350" s="142"/>
      <c r="H350" s="146"/>
      <c r="I350" s="146"/>
      <c r="J350" s="147"/>
      <c r="L350" s="142"/>
      <c r="M350" s="143"/>
      <c r="N350" s="146"/>
      <c r="O350" s="147"/>
    </row>
    <row r="351" spans="2:20" ht="12" customHeight="1" x14ac:dyDescent="0.15">
      <c r="B351" s="144"/>
      <c r="C351" s="145"/>
      <c r="D351" s="143"/>
      <c r="E351" s="147"/>
      <c r="G351" s="144"/>
      <c r="H351" s="145"/>
      <c r="I351" s="146"/>
      <c r="J351" s="147"/>
      <c r="L351" s="144"/>
      <c r="M351" s="145"/>
      <c r="N351" s="146"/>
      <c r="O351" s="147"/>
    </row>
    <row r="352" spans="2:20" ht="12" customHeight="1" x14ac:dyDescent="0.15">
      <c r="B352" s="14" t="s">
        <v>385</v>
      </c>
      <c r="C352" s="18">
        <v>1700</v>
      </c>
      <c r="D352" s="145"/>
      <c r="E352" s="148"/>
      <c r="G352" s="14" t="s">
        <v>385</v>
      </c>
      <c r="H352" s="18">
        <v>2400</v>
      </c>
      <c r="I352" s="145"/>
      <c r="J352" s="148"/>
      <c r="L352" s="14" t="s">
        <v>385</v>
      </c>
      <c r="M352" s="18">
        <v>1500</v>
      </c>
      <c r="N352" s="145"/>
      <c r="O352" s="148"/>
    </row>
    <row r="353" spans="2:15" ht="12" customHeight="1" x14ac:dyDescent="0.15">
      <c r="B353" s="136" t="s">
        <v>715</v>
      </c>
      <c r="C353" s="137"/>
      <c r="D353" s="137"/>
      <c r="E353" s="138"/>
      <c r="G353" s="136"/>
      <c r="H353" s="137"/>
      <c r="I353" s="137"/>
      <c r="J353" s="138"/>
      <c r="L353" s="136" t="s">
        <v>478</v>
      </c>
      <c r="M353" s="137"/>
      <c r="N353" s="137"/>
      <c r="O353" s="138"/>
    </row>
    <row r="354" spans="2:15" ht="12" customHeight="1" x14ac:dyDescent="0.15">
      <c r="B354" s="139"/>
      <c r="C354" s="155"/>
      <c r="D354" s="155"/>
      <c r="E354" s="141"/>
      <c r="G354" s="139"/>
      <c r="H354" s="140"/>
      <c r="I354" s="140"/>
      <c r="J354" s="141"/>
      <c r="L354" s="139"/>
      <c r="M354" s="140"/>
      <c r="N354" s="140"/>
      <c r="O354" s="141"/>
    </row>
    <row r="355" spans="2:15" ht="12" customHeight="1" x14ac:dyDescent="0.15">
      <c r="B355" s="139"/>
      <c r="C355" s="155"/>
      <c r="D355" s="155"/>
      <c r="E355" s="141"/>
      <c r="G355" s="139"/>
      <c r="H355" s="140"/>
      <c r="I355" s="140"/>
      <c r="J355" s="141"/>
      <c r="L355" s="139"/>
      <c r="M355" s="140"/>
      <c r="N355" s="140"/>
      <c r="O355" s="141"/>
    </row>
    <row r="356" spans="2:15" ht="12" customHeight="1" x14ac:dyDescent="0.15">
      <c r="B356" s="139"/>
      <c r="C356" s="155"/>
      <c r="D356" s="155"/>
      <c r="E356" s="141"/>
      <c r="G356" s="139"/>
      <c r="H356" s="140"/>
      <c r="I356" s="140"/>
      <c r="J356" s="141"/>
      <c r="L356" s="139"/>
      <c r="M356" s="140"/>
      <c r="N356" s="140"/>
      <c r="O356" s="141"/>
    </row>
    <row r="357" spans="2:15" ht="12" customHeight="1" x14ac:dyDescent="0.15">
      <c r="B357" s="139"/>
      <c r="C357" s="155"/>
      <c r="D357" s="155"/>
      <c r="E357" s="141"/>
      <c r="G357" s="139"/>
      <c r="H357" s="140"/>
      <c r="I357" s="140"/>
      <c r="J357" s="141"/>
      <c r="L357" s="139"/>
      <c r="M357" s="140"/>
      <c r="N357" s="140"/>
      <c r="O357" s="141"/>
    </row>
    <row r="358" spans="2:15" ht="12" customHeight="1" x14ac:dyDescent="0.15">
      <c r="B358" s="139"/>
      <c r="C358" s="155"/>
      <c r="D358" s="155"/>
      <c r="E358" s="141"/>
      <c r="G358" s="139"/>
      <c r="H358" s="140"/>
      <c r="I358" s="140"/>
      <c r="J358" s="141"/>
      <c r="L358" s="139"/>
      <c r="M358" s="140"/>
      <c r="N358" s="140"/>
      <c r="O358" s="141"/>
    </row>
    <row r="359" spans="2:15" ht="12" customHeight="1" x14ac:dyDescent="0.15">
      <c r="B359" s="139"/>
      <c r="C359" s="155"/>
      <c r="D359" s="155"/>
      <c r="E359" s="141"/>
      <c r="G359" s="139"/>
      <c r="H359" s="140"/>
      <c r="I359" s="140"/>
      <c r="J359" s="141"/>
      <c r="L359" s="139"/>
      <c r="M359" s="140"/>
      <c r="N359" s="140"/>
      <c r="O359" s="141"/>
    </row>
    <row r="360" spans="2:15" ht="12" customHeight="1" x14ac:dyDescent="0.15">
      <c r="B360" s="139"/>
      <c r="C360" s="155"/>
      <c r="D360" s="155"/>
      <c r="E360" s="141"/>
      <c r="G360" s="139"/>
      <c r="H360" s="140"/>
      <c r="I360" s="140"/>
      <c r="J360" s="141"/>
      <c r="L360" s="139"/>
      <c r="M360" s="140"/>
      <c r="N360" s="140"/>
      <c r="O360" s="141"/>
    </row>
    <row r="361" spans="2:15" ht="12" customHeight="1" x14ac:dyDescent="0.15">
      <c r="B361" s="139"/>
      <c r="C361" s="155"/>
      <c r="D361" s="155"/>
      <c r="E361" s="141"/>
      <c r="G361" s="139"/>
      <c r="H361" s="140"/>
      <c r="I361" s="140"/>
      <c r="J361" s="141"/>
      <c r="L361" s="139"/>
      <c r="M361" s="140"/>
      <c r="N361" s="140"/>
      <c r="O361" s="141"/>
    </row>
    <row r="362" spans="2:15" ht="12" customHeight="1" x14ac:dyDescent="0.15">
      <c r="B362" s="139"/>
      <c r="C362" s="155"/>
      <c r="D362" s="155"/>
      <c r="E362" s="141"/>
      <c r="G362" s="139"/>
      <c r="H362" s="140"/>
      <c r="I362" s="140"/>
      <c r="J362" s="141"/>
      <c r="L362" s="139"/>
      <c r="M362" s="140"/>
      <c r="N362" s="140"/>
      <c r="O362" s="141"/>
    </row>
    <row r="363" spans="2:15" ht="12" customHeight="1" x14ac:dyDescent="0.15">
      <c r="B363" s="130" t="s">
        <v>716</v>
      </c>
      <c r="C363" s="131"/>
      <c r="D363" s="131"/>
      <c r="E363" s="132"/>
      <c r="G363" s="130" t="s">
        <v>717</v>
      </c>
      <c r="H363" s="131"/>
      <c r="I363" s="131"/>
      <c r="J363" s="132"/>
      <c r="L363" s="130" t="s">
        <v>718</v>
      </c>
      <c r="M363" s="131"/>
      <c r="N363" s="131"/>
      <c r="O363" s="132"/>
    </row>
  </sheetData>
  <mergeCells count="220">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685</v>
      </c>
      <c r="E3" s="8" t="s">
        <v>3</v>
      </c>
      <c r="G3" s="6" t="s">
        <v>366</v>
      </c>
      <c r="H3" s="7" t="s">
        <v>367</v>
      </c>
      <c r="I3" s="7" t="s">
        <v>685</v>
      </c>
      <c r="J3" s="8" t="s">
        <v>3</v>
      </c>
      <c r="L3" s="6" t="s">
        <v>366</v>
      </c>
      <c r="M3" s="7" t="s">
        <v>367</v>
      </c>
      <c r="N3" s="7" t="s">
        <v>685</v>
      </c>
      <c r="O3" s="8" t="s">
        <v>3</v>
      </c>
      <c r="Q3" s="6" t="s">
        <v>366</v>
      </c>
      <c r="R3" s="7" t="s">
        <v>367</v>
      </c>
      <c r="S3" s="7" t="s">
        <v>685</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42" t="s">
        <v>383</v>
      </c>
      <c r="C8" s="143"/>
      <c r="D8" s="146" t="s">
        <v>719</v>
      </c>
      <c r="E8" s="147"/>
      <c r="G8" s="142" t="s">
        <v>720</v>
      </c>
      <c r="H8" s="143"/>
      <c r="I8" s="146" t="s">
        <v>721</v>
      </c>
      <c r="J8" s="147"/>
      <c r="L8" s="142" t="s">
        <v>722</v>
      </c>
      <c r="M8" s="143"/>
      <c r="N8" s="146" t="s">
        <v>723</v>
      </c>
      <c r="O8" s="147"/>
      <c r="Q8" s="142" t="s">
        <v>724</v>
      </c>
      <c r="R8" s="143"/>
      <c r="S8" s="146" t="s">
        <v>725</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100</v>
      </c>
      <c r="I14" s="145"/>
      <c r="J14" s="148"/>
      <c r="L14" s="14" t="s">
        <v>385</v>
      </c>
      <c r="M14" s="18">
        <v>300</v>
      </c>
      <c r="N14" s="145"/>
      <c r="O14" s="148"/>
      <c r="Q14" s="14" t="s">
        <v>385</v>
      </c>
      <c r="R14" s="18">
        <v>300</v>
      </c>
      <c r="S14" s="145"/>
      <c r="T14" s="148"/>
    </row>
    <row r="15" spans="2:20" ht="12" customHeight="1" x14ac:dyDescent="0.15">
      <c r="B15" s="136"/>
      <c r="C15" s="137"/>
      <c r="D15" s="137"/>
      <c r="E15" s="138"/>
      <c r="G15" s="136"/>
      <c r="H15" s="137"/>
      <c r="I15" s="137"/>
      <c r="J15" s="138"/>
      <c r="L15" s="136" t="s">
        <v>726</v>
      </c>
      <c r="M15" s="137"/>
      <c r="N15" s="137"/>
      <c r="O15" s="138"/>
      <c r="Q15" s="136" t="s">
        <v>727</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728</v>
      </c>
      <c r="C25" s="131"/>
      <c r="D25" s="131"/>
      <c r="E25" s="132"/>
      <c r="G25" s="130" t="s">
        <v>728</v>
      </c>
      <c r="H25" s="131"/>
      <c r="I25" s="131"/>
      <c r="J25" s="132"/>
      <c r="L25" s="130" t="s">
        <v>405</v>
      </c>
      <c r="M25" s="131"/>
      <c r="N25" s="131"/>
      <c r="O25" s="132"/>
      <c r="Q25" s="130" t="s">
        <v>405</v>
      </c>
      <c r="R25" s="131"/>
      <c r="S25" s="131"/>
      <c r="T25" s="132"/>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685</v>
      </c>
      <c r="E29" s="8" t="s">
        <v>3</v>
      </c>
      <c r="G29" s="6" t="s">
        <v>366</v>
      </c>
      <c r="H29" s="7" t="s">
        <v>367</v>
      </c>
      <c r="I29" s="7" t="s">
        <v>685</v>
      </c>
      <c r="J29" s="8" t="s">
        <v>3</v>
      </c>
      <c r="L29" s="6" t="s">
        <v>366</v>
      </c>
      <c r="M29" s="7" t="s">
        <v>367</v>
      </c>
      <c r="N29" s="7" t="s">
        <v>685</v>
      </c>
      <c r="O29" s="8" t="s">
        <v>3</v>
      </c>
      <c r="Q29" s="6" t="s">
        <v>366</v>
      </c>
      <c r="R29" s="7" t="s">
        <v>367</v>
      </c>
      <c r="S29" s="7" t="s">
        <v>685</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42" t="s">
        <v>729</v>
      </c>
      <c r="C34" s="143"/>
      <c r="D34" s="146" t="s">
        <v>730</v>
      </c>
      <c r="E34" s="147"/>
      <c r="G34" s="142" t="s">
        <v>731</v>
      </c>
      <c r="H34" s="143"/>
      <c r="I34" s="146" t="s">
        <v>732</v>
      </c>
      <c r="J34" s="147"/>
      <c r="L34" s="142" t="s">
        <v>733</v>
      </c>
      <c r="M34" s="143"/>
      <c r="N34" s="146" t="s">
        <v>734</v>
      </c>
      <c r="O34" s="147"/>
      <c r="Q34" s="142" t="s">
        <v>735</v>
      </c>
      <c r="R34" s="143"/>
      <c r="S34" s="146" t="s">
        <v>736</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300</v>
      </c>
      <c r="D40" s="145"/>
      <c r="E40" s="148"/>
      <c r="G40" s="14" t="s">
        <v>385</v>
      </c>
      <c r="H40" s="18">
        <v>600</v>
      </c>
      <c r="I40" s="145"/>
      <c r="J40" s="148"/>
      <c r="L40" s="14" t="s">
        <v>385</v>
      </c>
      <c r="M40" s="18">
        <v>300</v>
      </c>
      <c r="N40" s="145"/>
      <c r="O40" s="148"/>
      <c r="Q40" s="14" t="s">
        <v>385</v>
      </c>
      <c r="R40" s="18">
        <v>200</v>
      </c>
      <c r="S40" s="145"/>
      <c r="T40" s="148"/>
    </row>
    <row r="41" spans="2:20" ht="12" customHeight="1" x14ac:dyDescent="0.15">
      <c r="B41" s="136" t="s">
        <v>737</v>
      </c>
      <c r="C41" s="137"/>
      <c r="D41" s="137"/>
      <c r="E41" s="138"/>
      <c r="G41" s="136" t="s">
        <v>738</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405</v>
      </c>
      <c r="C51" s="131"/>
      <c r="D51" s="131"/>
      <c r="E51" s="132"/>
      <c r="G51" s="130" t="s">
        <v>739</v>
      </c>
      <c r="H51" s="131"/>
      <c r="I51" s="131"/>
      <c r="J51" s="132"/>
      <c r="L51" s="130" t="s">
        <v>728</v>
      </c>
      <c r="M51" s="131"/>
      <c r="N51" s="131"/>
      <c r="O51" s="132"/>
      <c r="Q51" s="130" t="s">
        <v>728</v>
      </c>
      <c r="R51" s="131"/>
      <c r="S51" s="131"/>
      <c r="T51" s="132"/>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685</v>
      </c>
      <c r="E55" s="8" t="s">
        <v>3</v>
      </c>
      <c r="G55" s="6" t="s">
        <v>366</v>
      </c>
      <c r="H55" s="7" t="s">
        <v>367</v>
      </c>
      <c r="I55" s="7" t="s">
        <v>685</v>
      </c>
      <c r="J55" s="8" t="s">
        <v>3</v>
      </c>
      <c r="L55" s="6" t="s">
        <v>366</v>
      </c>
      <c r="M55" s="7" t="s">
        <v>367</v>
      </c>
      <c r="N55" s="7" t="s">
        <v>685</v>
      </c>
      <c r="O55" s="8" t="s">
        <v>3</v>
      </c>
      <c r="Q55" s="6" t="s">
        <v>366</v>
      </c>
      <c r="R55" s="7" t="s">
        <v>367</v>
      </c>
      <c r="S55" s="7" t="s">
        <v>685</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42" t="s">
        <v>740</v>
      </c>
      <c r="C60" s="143"/>
      <c r="D60" s="146" t="s">
        <v>741</v>
      </c>
      <c r="E60" s="147"/>
      <c r="G60" s="142" t="s">
        <v>742</v>
      </c>
      <c r="H60" s="143"/>
      <c r="I60" s="146" t="s">
        <v>743</v>
      </c>
      <c r="J60" s="147"/>
      <c r="L60" s="142" t="s">
        <v>744</v>
      </c>
      <c r="M60" s="143"/>
      <c r="N60" s="146" t="s">
        <v>745</v>
      </c>
      <c r="O60" s="147"/>
      <c r="Q60" s="142" t="s">
        <v>746</v>
      </c>
      <c r="R60" s="143"/>
      <c r="S60" s="146" t="s">
        <v>747</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400</v>
      </c>
      <c r="D66" s="145"/>
      <c r="E66" s="148"/>
      <c r="G66" s="14" t="s">
        <v>385</v>
      </c>
      <c r="H66" s="18">
        <v>600</v>
      </c>
      <c r="I66" s="145"/>
      <c r="J66" s="148"/>
      <c r="L66" s="14" t="s">
        <v>385</v>
      </c>
      <c r="M66" s="18">
        <v>1200</v>
      </c>
      <c r="N66" s="145"/>
      <c r="O66" s="148"/>
      <c r="Q66" s="14" t="s">
        <v>385</v>
      </c>
      <c r="R66" s="18">
        <v>600</v>
      </c>
      <c r="S66" s="145"/>
      <c r="T66" s="148"/>
    </row>
    <row r="67" spans="2:20" ht="12" customHeight="1" x14ac:dyDescent="0.15">
      <c r="B67" s="136" t="s">
        <v>748</v>
      </c>
      <c r="C67" s="137"/>
      <c r="D67" s="137"/>
      <c r="E67" s="138"/>
      <c r="G67" s="136" t="s">
        <v>749</v>
      </c>
      <c r="H67" s="137"/>
      <c r="I67" s="137"/>
      <c r="J67" s="138"/>
      <c r="L67" s="136" t="s">
        <v>750</v>
      </c>
      <c r="M67" s="137"/>
      <c r="N67" s="137"/>
      <c r="O67" s="138"/>
      <c r="Q67" s="136" t="s">
        <v>751</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752</v>
      </c>
      <c r="C77" s="131"/>
      <c r="D77" s="131"/>
      <c r="E77" s="132"/>
      <c r="G77" s="130" t="s">
        <v>753</v>
      </c>
      <c r="H77" s="131"/>
      <c r="I77" s="131"/>
      <c r="J77" s="132"/>
      <c r="L77" s="130" t="s">
        <v>402</v>
      </c>
      <c r="M77" s="131"/>
      <c r="N77" s="131"/>
      <c r="O77" s="132"/>
      <c r="Q77" s="130" t="s">
        <v>436</v>
      </c>
      <c r="R77" s="131"/>
      <c r="S77" s="131"/>
      <c r="T77" s="132"/>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685</v>
      </c>
      <c r="E81" s="8" t="s">
        <v>3</v>
      </c>
      <c r="G81" s="6" t="s">
        <v>366</v>
      </c>
      <c r="H81" s="7" t="s">
        <v>367</v>
      </c>
      <c r="I81" s="7" t="s">
        <v>685</v>
      </c>
      <c r="J81" s="8" t="s">
        <v>3</v>
      </c>
      <c r="L81" s="6" t="s">
        <v>366</v>
      </c>
      <c r="M81" s="7" t="s">
        <v>367</v>
      </c>
      <c r="N81" s="7" t="s">
        <v>685</v>
      </c>
      <c r="O81" s="8" t="s">
        <v>3</v>
      </c>
      <c r="Q81" s="6" t="s">
        <v>366</v>
      </c>
      <c r="R81" s="7" t="s">
        <v>367</v>
      </c>
      <c r="S81" s="7" t="s">
        <v>685</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42" t="s">
        <v>754</v>
      </c>
      <c r="C86" s="143"/>
      <c r="D86" s="146" t="s">
        <v>755</v>
      </c>
      <c r="E86" s="147"/>
      <c r="G86" s="142" t="s">
        <v>756</v>
      </c>
      <c r="H86" s="143"/>
      <c r="I86" s="146" t="s">
        <v>757</v>
      </c>
      <c r="J86" s="147"/>
      <c r="L86" s="142" t="s">
        <v>758</v>
      </c>
      <c r="M86" s="143"/>
      <c r="N86" s="146" t="s">
        <v>759</v>
      </c>
      <c r="O86" s="147"/>
      <c r="Q86" s="142" t="s">
        <v>760</v>
      </c>
      <c r="R86" s="143"/>
      <c r="S86" s="146" t="s">
        <v>761</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1200</v>
      </c>
      <c r="D92" s="145"/>
      <c r="E92" s="148"/>
      <c r="G92" s="14" t="s">
        <v>385</v>
      </c>
      <c r="H92" s="18">
        <v>1600</v>
      </c>
      <c r="I92" s="145"/>
      <c r="J92" s="148"/>
      <c r="L92" s="14" t="s">
        <v>385</v>
      </c>
      <c r="M92" s="18">
        <v>0</v>
      </c>
      <c r="N92" s="145"/>
      <c r="O92" s="148"/>
      <c r="Q92" s="14" t="s">
        <v>385</v>
      </c>
      <c r="R92" s="18">
        <v>0</v>
      </c>
      <c r="S92" s="145"/>
      <c r="T92" s="148"/>
    </row>
    <row r="93" spans="2:20" ht="12" customHeight="1" x14ac:dyDescent="0.15">
      <c r="B93" s="136" t="s">
        <v>762</v>
      </c>
      <c r="C93" s="137"/>
      <c r="D93" s="137"/>
      <c r="E93" s="138"/>
      <c r="G93" s="136" t="s">
        <v>763</v>
      </c>
      <c r="H93" s="137"/>
      <c r="I93" s="137"/>
      <c r="J93" s="138"/>
      <c r="L93" s="136" t="s">
        <v>764</v>
      </c>
      <c r="M93" s="137"/>
      <c r="N93" s="137"/>
      <c r="O93" s="138"/>
      <c r="Q93" s="136" t="s">
        <v>765</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402</v>
      </c>
      <c r="C103" s="131"/>
      <c r="D103" s="131"/>
      <c r="E103" s="132"/>
      <c r="G103" s="130" t="s">
        <v>402</v>
      </c>
      <c r="H103" s="131"/>
      <c r="I103" s="131"/>
      <c r="J103" s="132"/>
      <c r="L103" s="130" t="s">
        <v>480</v>
      </c>
      <c r="M103" s="131"/>
      <c r="N103" s="131"/>
      <c r="O103" s="132"/>
      <c r="Q103" s="130" t="s">
        <v>479</v>
      </c>
      <c r="R103" s="131"/>
      <c r="S103" s="131"/>
      <c r="T103" s="132"/>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685</v>
      </c>
      <c r="E107" s="8" t="s">
        <v>3</v>
      </c>
      <c r="G107" s="24" t="s">
        <v>366</v>
      </c>
      <c r="H107" s="38" t="s">
        <v>367</v>
      </c>
      <c r="I107" s="38" t="s">
        <v>685</v>
      </c>
      <c r="J107" s="39" t="s">
        <v>3</v>
      </c>
      <c r="L107" s="24" t="s">
        <v>366</v>
      </c>
      <c r="M107" s="7" t="s">
        <v>367</v>
      </c>
      <c r="N107" s="7" t="s">
        <v>685</v>
      </c>
      <c r="O107" s="8" t="s">
        <v>3</v>
      </c>
      <c r="Q107" s="46" t="s">
        <v>366</v>
      </c>
      <c r="R107" s="84" t="s">
        <v>482</v>
      </c>
      <c r="S107" s="84" t="s">
        <v>685</v>
      </c>
      <c r="T107" s="48" t="s">
        <v>766</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42" t="s">
        <v>767</v>
      </c>
      <c r="C112" s="146"/>
      <c r="D112" s="146" t="s">
        <v>768</v>
      </c>
      <c r="E112" s="147"/>
      <c r="G112" s="142" t="s">
        <v>769</v>
      </c>
      <c r="H112" s="146"/>
      <c r="I112" s="146" t="s">
        <v>770</v>
      </c>
      <c r="J112" s="147"/>
      <c r="L112" s="142" t="s">
        <v>383</v>
      </c>
      <c r="M112" s="146"/>
      <c r="N112" s="146" t="s">
        <v>771</v>
      </c>
      <c r="O112" s="147"/>
      <c r="Q112" s="169" t="s">
        <v>772</v>
      </c>
      <c r="R112" s="165"/>
      <c r="S112" s="165" t="s">
        <v>773</v>
      </c>
      <c r="T112" s="166"/>
    </row>
    <row r="113" spans="2:20" ht="12" customHeight="1" x14ac:dyDescent="0.15">
      <c r="B113" s="142"/>
      <c r="C113" s="146"/>
      <c r="D113" s="146"/>
      <c r="E113" s="147"/>
      <c r="G113" s="142"/>
      <c r="H113" s="146"/>
      <c r="I113" s="146"/>
      <c r="J113" s="147"/>
      <c r="L113" s="142"/>
      <c r="M113" s="146"/>
      <c r="N113" s="146"/>
      <c r="O113" s="147"/>
      <c r="Q113" s="169"/>
      <c r="R113" s="165"/>
      <c r="S113" s="165"/>
      <c r="T113" s="166"/>
    </row>
    <row r="114" spans="2:20" ht="12" customHeight="1" x14ac:dyDescent="0.15">
      <c r="B114" s="142"/>
      <c r="C114" s="146"/>
      <c r="D114" s="146"/>
      <c r="E114" s="147"/>
      <c r="G114" s="142"/>
      <c r="H114" s="146"/>
      <c r="I114" s="146"/>
      <c r="J114" s="147"/>
      <c r="L114" s="142"/>
      <c r="M114" s="146"/>
      <c r="N114" s="146"/>
      <c r="O114" s="147"/>
      <c r="Q114" s="169"/>
      <c r="R114" s="165"/>
      <c r="S114" s="165"/>
      <c r="T114" s="166"/>
    </row>
    <row r="115" spans="2:20" ht="12" customHeight="1" x14ac:dyDescent="0.15">
      <c r="B115" s="142"/>
      <c r="C115" s="146"/>
      <c r="D115" s="146"/>
      <c r="E115" s="147"/>
      <c r="G115" s="142"/>
      <c r="H115" s="146"/>
      <c r="I115" s="146"/>
      <c r="J115" s="147"/>
      <c r="L115" s="142"/>
      <c r="M115" s="146"/>
      <c r="N115" s="146"/>
      <c r="O115" s="147"/>
      <c r="Q115" s="169"/>
      <c r="R115" s="165"/>
      <c r="S115" s="165"/>
      <c r="T115" s="166"/>
    </row>
    <row r="116" spans="2:20" ht="12" customHeight="1" x14ac:dyDescent="0.15">
      <c r="B116" s="142"/>
      <c r="C116" s="146"/>
      <c r="D116" s="146"/>
      <c r="E116" s="147"/>
      <c r="G116" s="142"/>
      <c r="H116" s="146"/>
      <c r="I116" s="146"/>
      <c r="J116" s="147"/>
      <c r="L116" s="142"/>
      <c r="M116" s="146"/>
      <c r="N116" s="146"/>
      <c r="O116" s="147"/>
      <c r="Q116" s="169"/>
      <c r="R116" s="165"/>
      <c r="S116" s="165"/>
      <c r="T116" s="166"/>
    </row>
    <row r="117" spans="2:20" ht="12" customHeight="1" x14ac:dyDescent="0.15">
      <c r="B117" s="144"/>
      <c r="C117" s="145"/>
      <c r="D117" s="146"/>
      <c r="E117" s="147"/>
      <c r="G117" s="144"/>
      <c r="H117" s="145"/>
      <c r="I117" s="146"/>
      <c r="J117" s="147"/>
      <c r="L117" s="144"/>
      <c r="M117" s="145"/>
      <c r="N117" s="146"/>
      <c r="O117" s="147"/>
      <c r="Q117" s="170"/>
      <c r="R117" s="167"/>
      <c r="S117" s="165"/>
      <c r="T117" s="166"/>
    </row>
    <row r="118" spans="2:20" ht="12" customHeight="1" x14ac:dyDescent="0.15">
      <c r="B118" s="30" t="s">
        <v>385</v>
      </c>
      <c r="C118" s="34">
        <v>1200</v>
      </c>
      <c r="D118" s="145"/>
      <c r="E118" s="148"/>
      <c r="G118" s="30" t="s">
        <v>385</v>
      </c>
      <c r="H118" s="34">
        <v>-100</v>
      </c>
      <c r="I118" s="145"/>
      <c r="J118" s="148"/>
      <c r="L118" s="30" t="s">
        <v>385</v>
      </c>
      <c r="M118" s="34">
        <v>0</v>
      </c>
      <c r="N118" s="145"/>
      <c r="O118" s="148"/>
      <c r="Q118" s="55" t="s">
        <v>385</v>
      </c>
      <c r="R118" s="70">
        <v>0</v>
      </c>
      <c r="S118" s="167"/>
      <c r="T118" s="168"/>
    </row>
    <row r="119" spans="2:20" ht="12" customHeight="1" x14ac:dyDescent="0.15">
      <c r="B119" s="136" t="s">
        <v>774</v>
      </c>
      <c r="C119" s="137"/>
      <c r="D119" s="137"/>
      <c r="E119" s="138"/>
      <c r="G119" s="136" t="s">
        <v>775</v>
      </c>
      <c r="H119" s="137"/>
      <c r="I119" s="137"/>
      <c r="J119" s="138"/>
      <c r="L119" s="136" t="s">
        <v>478</v>
      </c>
      <c r="M119" s="137"/>
      <c r="N119" s="137"/>
      <c r="O119" s="138"/>
      <c r="Q119" s="159"/>
      <c r="R119" s="160"/>
      <c r="S119" s="160"/>
      <c r="T119" s="161"/>
    </row>
    <row r="120" spans="2:20" ht="12" customHeight="1" x14ac:dyDescent="0.15">
      <c r="B120" s="139"/>
      <c r="C120" s="140"/>
      <c r="D120" s="140"/>
      <c r="E120" s="141"/>
      <c r="G120" s="139"/>
      <c r="H120" s="140"/>
      <c r="I120" s="140"/>
      <c r="J120" s="141"/>
      <c r="L120" s="139"/>
      <c r="M120" s="140"/>
      <c r="N120" s="140"/>
      <c r="O120" s="141"/>
      <c r="Q120" s="162"/>
      <c r="R120" s="163"/>
      <c r="S120" s="163"/>
      <c r="T120" s="164"/>
    </row>
    <row r="121" spans="2:20" ht="12" customHeight="1" x14ac:dyDescent="0.15">
      <c r="B121" s="139"/>
      <c r="C121" s="140"/>
      <c r="D121" s="140"/>
      <c r="E121" s="141"/>
      <c r="G121" s="139"/>
      <c r="H121" s="140"/>
      <c r="I121" s="140"/>
      <c r="J121" s="141"/>
      <c r="L121" s="139"/>
      <c r="M121" s="140"/>
      <c r="N121" s="140"/>
      <c r="O121" s="141"/>
      <c r="Q121" s="162"/>
      <c r="R121" s="163"/>
      <c r="S121" s="163"/>
      <c r="T121" s="164"/>
    </row>
    <row r="122" spans="2:20" ht="12" customHeight="1" x14ac:dyDescent="0.15">
      <c r="B122" s="139"/>
      <c r="C122" s="140"/>
      <c r="D122" s="140"/>
      <c r="E122" s="141"/>
      <c r="G122" s="139"/>
      <c r="H122" s="140"/>
      <c r="I122" s="140"/>
      <c r="J122" s="141"/>
      <c r="L122" s="139"/>
      <c r="M122" s="140"/>
      <c r="N122" s="140"/>
      <c r="O122" s="141"/>
      <c r="Q122" s="162"/>
      <c r="R122" s="163"/>
      <c r="S122" s="163"/>
      <c r="T122" s="164"/>
    </row>
    <row r="123" spans="2:20" ht="12" customHeight="1" x14ac:dyDescent="0.15">
      <c r="B123" s="139"/>
      <c r="C123" s="140"/>
      <c r="D123" s="140"/>
      <c r="E123" s="141"/>
      <c r="G123" s="139"/>
      <c r="H123" s="140"/>
      <c r="I123" s="140"/>
      <c r="J123" s="141"/>
      <c r="L123" s="139"/>
      <c r="M123" s="140"/>
      <c r="N123" s="140"/>
      <c r="O123" s="141"/>
      <c r="Q123" s="162"/>
      <c r="R123" s="163"/>
      <c r="S123" s="163"/>
      <c r="T123" s="164"/>
    </row>
    <row r="124" spans="2:20" ht="12" customHeight="1" x14ac:dyDescent="0.15">
      <c r="B124" s="139"/>
      <c r="C124" s="140"/>
      <c r="D124" s="140"/>
      <c r="E124" s="141"/>
      <c r="G124" s="139"/>
      <c r="H124" s="140"/>
      <c r="I124" s="140"/>
      <c r="J124" s="141"/>
      <c r="L124" s="139"/>
      <c r="M124" s="140"/>
      <c r="N124" s="140"/>
      <c r="O124" s="141"/>
      <c r="Q124" s="162"/>
      <c r="R124" s="163"/>
      <c r="S124" s="163"/>
      <c r="T124" s="164"/>
    </row>
    <row r="125" spans="2:20" ht="12" customHeight="1" x14ac:dyDescent="0.15">
      <c r="B125" s="139"/>
      <c r="C125" s="140"/>
      <c r="D125" s="140"/>
      <c r="E125" s="141"/>
      <c r="G125" s="139"/>
      <c r="H125" s="140"/>
      <c r="I125" s="140"/>
      <c r="J125" s="141"/>
      <c r="L125" s="139"/>
      <c r="M125" s="140"/>
      <c r="N125" s="140"/>
      <c r="O125" s="141"/>
      <c r="Q125" s="162"/>
      <c r="R125" s="163"/>
      <c r="S125" s="163"/>
      <c r="T125" s="164"/>
    </row>
    <row r="126" spans="2:20" ht="12" customHeight="1" x14ac:dyDescent="0.15">
      <c r="B126" s="139"/>
      <c r="C126" s="140"/>
      <c r="D126" s="140"/>
      <c r="E126" s="141"/>
      <c r="G126" s="139"/>
      <c r="H126" s="140"/>
      <c r="I126" s="140"/>
      <c r="J126" s="141"/>
      <c r="L126" s="139"/>
      <c r="M126" s="140"/>
      <c r="N126" s="140"/>
      <c r="O126" s="141"/>
      <c r="Q126" s="162"/>
      <c r="R126" s="163"/>
      <c r="S126" s="163"/>
      <c r="T126" s="164"/>
    </row>
    <row r="127" spans="2:20" ht="12" customHeight="1" x14ac:dyDescent="0.15">
      <c r="B127" s="139"/>
      <c r="C127" s="140"/>
      <c r="D127" s="140"/>
      <c r="E127" s="141"/>
      <c r="G127" s="139"/>
      <c r="H127" s="140"/>
      <c r="I127" s="140"/>
      <c r="J127" s="141"/>
      <c r="L127" s="139"/>
      <c r="M127" s="140"/>
      <c r="N127" s="140"/>
      <c r="O127" s="141"/>
      <c r="Q127" s="162"/>
      <c r="R127" s="163"/>
      <c r="S127" s="163"/>
      <c r="T127" s="164"/>
    </row>
    <row r="128" spans="2:20" ht="12" customHeight="1" x14ac:dyDescent="0.15">
      <c r="B128" s="139"/>
      <c r="C128" s="140"/>
      <c r="D128" s="140"/>
      <c r="E128" s="141"/>
      <c r="G128" s="139"/>
      <c r="H128" s="140"/>
      <c r="I128" s="140"/>
      <c r="J128" s="141"/>
      <c r="L128" s="139"/>
      <c r="M128" s="140"/>
      <c r="N128" s="140"/>
      <c r="O128" s="141"/>
      <c r="Q128" s="162"/>
      <c r="R128" s="163"/>
      <c r="S128" s="163"/>
      <c r="T128" s="164"/>
    </row>
    <row r="129" spans="2:20" ht="12" customHeight="1" x14ac:dyDescent="0.15">
      <c r="B129" s="130" t="s">
        <v>776</v>
      </c>
      <c r="C129" s="131"/>
      <c r="D129" s="131"/>
      <c r="E129" s="132"/>
      <c r="G129" s="130" t="s">
        <v>777</v>
      </c>
      <c r="H129" s="131"/>
      <c r="I129" s="131"/>
      <c r="J129" s="132"/>
      <c r="L129" s="130" t="s">
        <v>480</v>
      </c>
      <c r="M129" s="131"/>
      <c r="N129" s="131"/>
      <c r="O129" s="132"/>
      <c r="Q129" s="156" t="s">
        <v>778</v>
      </c>
      <c r="R129" s="157"/>
      <c r="S129" s="157"/>
      <c r="T129" s="158"/>
    </row>
    <row r="132" spans="2:20" ht="12" customHeight="1" x14ac:dyDescent="0.15">
      <c r="B132" s="106"/>
      <c r="C132" s="106"/>
      <c r="D132" s="106"/>
      <c r="E132" s="106"/>
      <c r="G132" s="2" t="s">
        <v>364</v>
      </c>
      <c r="H132" s="3" t="s">
        <v>185</v>
      </c>
      <c r="I132" s="4" t="s">
        <v>365</v>
      </c>
      <c r="J132" s="5" t="str">
        <f>J133</f>
        <v>拳套</v>
      </c>
    </row>
    <row r="133" spans="2:20" ht="12" customHeight="1" x14ac:dyDescent="0.15">
      <c r="B133" s="106"/>
      <c r="C133" s="106"/>
      <c r="D133" s="106"/>
      <c r="E133" s="106"/>
      <c r="G133" s="6" t="s">
        <v>366</v>
      </c>
      <c r="H133" s="7" t="s">
        <v>367</v>
      </c>
      <c r="I133" s="7" t="s">
        <v>685</v>
      </c>
      <c r="J133" s="8" t="s">
        <v>3</v>
      </c>
    </row>
    <row r="134" spans="2:20" ht="12" customHeight="1" x14ac:dyDescent="0.15">
      <c r="B134" s="106"/>
      <c r="C134" s="106"/>
      <c r="D134" s="106"/>
      <c r="E134" s="106"/>
      <c r="G134" s="6" t="s">
        <v>370</v>
      </c>
      <c r="H134" s="9" t="str">
        <f>IF(J134/10&lt;1,"",J134/10&amp;"D5")&amp;IF(J135/5&lt;1,"","+"&amp;INT(J135/5))</f>
        <v>50D5+76</v>
      </c>
      <c r="I134" s="10" t="s">
        <v>371</v>
      </c>
      <c r="J134" s="11">
        <v>500</v>
      </c>
    </row>
    <row r="135" spans="2:20" ht="12" customHeight="1" x14ac:dyDescent="0.15">
      <c r="B135" s="106"/>
      <c r="C135" s="106"/>
      <c r="D135" s="106"/>
      <c r="E135" s="106"/>
      <c r="G135" s="6" t="s">
        <v>372</v>
      </c>
      <c r="H135" s="71" t="str">
        <f>LOOKUP(H136,{0,201,401,601,901,1201,1501;"黑色","绿色","蓝色","紫色","红色","橙色","金色"})</f>
        <v>蓝色</v>
      </c>
      <c r="I135" s="10" t="s">
        <v>373</v>
      </c>
      <c r="J135" s="13">
        <v>380</v>
      </c>
    </row>
    <row r="136" spans="2:20" ht="12" customHeight="1" x14ac:dyDescent="0.15">
      <c r="B136" s="106"/>
      <c r="C136" s="106"/>
      <c r="D136" s="106"/>
      <c r="E136" s="106"/>
      <c r="G136" s="6" t="s">
        <v>374</v>
      </c>
      <c r="H136" s="12">
        <f>H144+J134</f>
        <v>550</v>
      </c>
      <c r="I136" s="10" t="s">
        <v>375</v>
      </c>
      <c r="J136" s="13">
        <v>20</v>
      </c>
    </row>
    <row r="137" spans="2:20" ht="12" customHeight="1" x14ac:dyDescent="0.15">
      <c r="B137" s="106"/>
      <c r="C137" s="106"/>
      <c r="D137" s="106"/>
      <c r="E137" s="106"/>
      <c r="G137" s="14" t="s">
        <v>376</v>
      </c>
      <c r="H137" s="15">
        <f>H136*20</f>
        <v>11000</v>
      </c>
      <c r="I137" s="16" t="s">
        <v>377</v>
      </c>
      <c r="J137" s="17">
        <f>H136</f>
        <v>550</v>
      </c>
    </row>
    <row r="138" spans="2:20" ht="12" customHeight="1" x14ac:dyDescent="0.15">
      <c r="B138" s="106"/>
      <c r="C138" s="106"/>
      <c r="D138" s="106"/>
      <c r="E138" s="106"/>
      <c r="G138" s="142" t="s">
        <v>779</v>
      </c>
      <c r="H138" s="143"/>
      <c r="I138" s="146" t="s">
        <v>780</v>
      </c>
      <c r="J138" s="147"/>
    </row>
    <row r="139" spans="2:20" ht="12" customHeight="1" x14ac:dyDescent="0.15">
      <c r="B139" s="106"/>
      <c r="C139" s="106"/>
      <c r="D139" s="106"/>
      <c r="E139" s="106"/>
      <c r="G139" s="142"/>
      <c r="H139" s="143"/>
      <c r="I139" s="146"/>
      <c r="J139" s="147"/>
    </row>
    <row r="140" spans="2:20" ht="12" customHeight="1" x14ac:dyDescent="0.15">
      <c r="B140" s="106"/>
      <c r="C140" s="106"/>
      <c r="D140" s="106"/>
      <c r="E140" s="106"/>
      <c r="G140" s="142"/>
      <c r="H140" s="143"/>
      <c r="I140" s="146"/>
      <c r="J140" s="147"/>
    </row>
    <row r="141" spans="2:20" ht="12" customHeight="1" x14ac:dyDescent="0.15">
      <c r="B141" s="106"/>
      <c r="C141" s="106"/>
      <c r="D141" s="106"/>
      <c r="E141" s="106"/>
      <c r="G141" s="142"/>
      <c r="H141" s="143"/>
      <c r="I141" s="146"/>
      <c r="J141" s="147"/>
    </row>
    <row r="142" spans="2:20" ht="12" customHeight="1" x14ac:dyDescent="0.15">
      <c r="B142" s="106"/>
      <c r="C142" s="106"/>
      <c r="D142" s="106"/>
      <c r="E142" s="106"/>
      <c r="G142" s="142"/>
      <c r="H142" s="143"/>
      <c r="I142" s="146"/>
      <c r="J142" s="147"/>
    </row>
    <row r="143" spans="2:20" ht="12" customHeight="1" x14ac:dyDescent="0.15">
      <c r="B143" s="106"/>
      <c r="C143" s="106"/>
      <c r="D143" s="106"/>
      <c r="E143" s="106"/>
      <c r="G143" s="144"/>
      <c r="H143" s="145"/>
      <c r="I143" s="146"/>
      <c r="J143" s="147"/>
    </row>
    <row r="144" spans="2:20" ht="12" customHeight="1" x14ac:dyDescent="0.15">
      <c r="B144" s="106"/>
      <c r="C144" s="106"/>
      <c r="D144" s="106"/>
      <c r="E144" s="106"/>
      <c r="G144" s="14" t="s">
        <v>385</v>
      </c>
      <c r="H144" s="18">
        <v>50</v>
      </c>
      <c r="I144" s="145"/>
      <c r="J144" s="148"/>
    </row>
    <row r="145" spans="2:10" ht="12" customHeight="1" x14ac:dyDescent="0.15">
      <c r="B145" s="106"/>
      <c r="C145" s="106"/>
      <c r="D145" s="106"/>
      <c r="E145" s="106"/>
      <c r="G145" s="136" t="s">
        <v>781</v>
      </c>
      <c r="H145" s="137"/>
      <c r="I145" s="137"/>
      <c r="J145" s="138"/>
    </row>
    <row r="146" spans="2:10" ht="12" customHeight="1" x14ac:dyDescent="0.15">
      <c r="B146" s="106"/>
      <c r="C146" s="106"/>
      <c r="D146" s="106"/>
      <c r="E146" s="106"/>
      <c r="G146" s="139"/>
      <c r="H146" s="140"/>
      <c r="I146" s="140"/>
      <c r="J146" s="141"/>
    </row>
    <row r="147" spans="2:10" ht="12" customHeight="1" x14ac:dyDescent="0.15">
      <c r="B147" s="106"/>
      <c r="C147" s="106"/>
      <c r="D147" s="106"/>
      <c r="E147" s="106"/>
      <c r="G147" s="139"/>
      <c r="H147" s="140"/>
      <c r="I147" s="140"/>
      <c r="J147" s="141"/>
    </row>
    <row r="148" spans="2:10" ht="12" customHeight="1" x14ac:dyDescent="0.15">
      <c r="B148" s="106"/>
      <c r="C148" s="106"/>
      <c r="D148" s="106"/>
      <c r="E148" s="106"/>
      <c r="G148" s="139"/>
      <c r="H148" s="140"/>
      <c r="I148" s="140"/>
      <c r="J148" s="141"/>
    </row>
    <row r="149" spans="2:10" ht="12" customHeight="1" x14ac:dyDescent="0.15">
      <c r="B149" s="106"/>
      <c r="C149" s="106"/>
      <c r="D149" s="106"/>
      <c r="E149" s="106"/>
      <c r="G149" s="139"/>
      <c r="H149" s="140"/>
      <c r="I149" s="140"/>
      <c r="J149" s="141"/>
    </row>
    <row r="150" spans="2:10" ht="12" customHeight="1" x14ac:dyDescent="0.15">
      <c r="B150" s="106"/>
      <c r="C150" s="106"/>
      <c r="D150" s="106"/>
      <c r="E150" s="106"/>
      <c r="G150" s="139"/>
      <c r="H150" s="140"/>
      <c r="I150" s="140"/>
      <c r="J150" s="141"/>
    </row>
    <row r="151" spans="2:10" ht="12" customHeight="1" x14ac:dyDescent="0.15">
      <c r="B151" s="106"/>
      <c r="C151" s="106"/>
      <c r="D151" s="106"/>
      <c r="E151" s="106"/>
      <c r="G151" s="139"/>
      <c r="H151" s="140"/>
      <c r="I151" s="140"/>
      <c r="J151" s="141"/>
    </row>
    <row r="152" spans="2:10" ht="12" customHeight="1" x14ac:dyDescent="0.15">
      <c r="B152" s="106"/>
      <c r="C152" s="106"/>
      <c r="D152" s="106"/>
      <c r="E152" s="106"/>
      <c r="G152" s="139"/>
      <c r="H152" s="140"/>
      <c r="I152" s="140"/>
      <c r="J152" s="141"/>
    </row>
    <row r="153" spans="2:10" ht="12" customHeight="1" x14ac:dyDescent="0.15">
      <c r="B153" s="106"/>
      <c r="C153" s="106"/>
      <c r="D153" s="106"/>
      <c r="E153" s="106"/>
      <c r="G153" s="139"/>
      <c r="H153" s="140"/>
      <c r="I153" s="140"/>
      <c r="J153" s="141"/>
    </row>
    <row r="154" spans="2:10" ht="12" customHeight="1" x14ac:dyDescent="0.15">
      <c r="B154" s="106"/>
      <c r="C154" s="106"/>
      <c r="D154" s="106"/>
      <c r="E154" s="106"/>
      <c r="G154" s="139"/>
      <c r="H154" s="140"/>
      <c r="I154" s="140"/>
      <c r="J154" s="141"/>
    </row>
    <row r="155" spans="2:10" ht="12" customHeight="1" x14ac:dyDescent="0.15">
      <c r="B155" s="106"/>
      <c r="C155" s="106"/>
      <c r="D155" s="106"/>
      <c r="E155" s="106"/>
      <c r="G155" s="130" t="s">
        <v>716</v>
      </c>
      <c r="H155" s="131"/>
      <c r="I155" s="131"/>
      <c r="J155" s="132"/>
    </row>
  </sheetData>
  <mergeCells count="84">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 ref="B112:C117"/>
    <mergeCell ref="L112:M117"/>
    <mergeCell ref="D112:E118"/>
    <mergeCell ref="N112:O118"/>
    <mergeCell ref="B119:E128"/>
    <mergeCell ref="G119:J128"/>
    <mergeCell ref="L119:O128"/>
    <mergeCell ref="Q60:R65"/>
    <mergeCell ref="I60:J66"/>
    <mergeCell ref="S60:T66"/>
    <mergeCell ref="B60:C65"/>
    <mergeCell ref="L60:M65"/>
    <mergeCell ref="D60:E66"/>
    <mergeCell ref="N60:O66"/>
    <mergeCell ref="I8:J14"/>
    <mergeCell ref="S8:T14"/>
    <mergeCell ref="G15:J24"/>
    <mergeCell ref="L15:O24"/>
    <mergeCell ref="Q15:T24"/>
    <mergeCell ref="G8:H13"/>
    <mergeCell ref="Q8:R13"/>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B129:E129"/>
    <mergeCell ref="G129:J129"/>
    <mergeCell ref="L129:O129"/>
    <mergeCell ref="Q129:T129"/>
    <mergeCell ref="G155:J155"/>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25:E25"/>
    <mergeCell ref="G25:J25"/>
    <mergeCell ref="L25:O25"/>
    <mergeCell ref="Q25:T25"/>
    <mergeCell ref="B51:E51"/>
    <mergeCell ref="G51:J51"/>
    <mergeCell ref="L51:O51"/>
    <mergeCell ref="Q51:T51"/>
    <mergeCell ref="G41:J50"/>
    <mergeCell ref="L41:O50"/>
    <mergeCell ref="Q41:T50"/>
    <mergeCell ref="Q34:R39"/>
    <mergeCell ref="S34:T4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422</v>
      </c>
      <c r="E3" s="8" t="s">
        <v>782</v>
      </c>
      <c r="G3" s="6" t="s">
        <v>366</v>
      </c>
      <c r="H3" s="7" t="s">
        <v>367</v>
      </c>
      <c r="I3" s="7" t="s">
        <v>422</v>
      </c>
      <c r="J3" s="8" t="s">
        <v>2</v>
      </c>
      <c r="L3" s="6" t="s">
        <v>366</v>
      </c>
      <c r="M3" s="7" t="s">
        <v>367</v>
      </c>
      <c r="N3" s="7" t="s">
        <v>422</v>
      </c>
      <c r="O3" s="8" t="s">
        <v>783</v>
      </c>
      <c r="Q3" s="6" t="s">
        <v>366</v>
      </c>
      <c r="R3" s="7" t="s">
        <v>367</v>
      </c>
      <c r="S3" s="7" t="s">
        <v>422</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42" t="s">
        <v>784</v>
      </c>
      <c r="C8" s="143"/>
      <c r="D8" s="146" t="s">
        <v>785</v>
      </c>
      <c r="E8" s="147"/>
      <c r="G8" s="142" t="s">
        <v>383</v>
      </c>
      <c r="H8" s="143"/>
      <c r="I8" s="146" t="s">
        <v>786</v>
      </c>
      <c r="J8" s="147"/>
      <c r="L8" s="142" t="s">
        <v>787</v>
      </c>
      <c r="M8" s="143"/>
      <c r="N8" s="146" t="s">
        <v>788</v>
      </c>
      <c r="O8" s="147"/>
      <c r="Q8" s="142" t="s">
        <v>383</v>
      </c>
      <c r="R8" s="143"/>
      <c r="S8" s="146" t="s">
        <v>789</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0</v>
      </c>
      <c r="I14" s="145"/>
      <c r="J14" s="148"/>
      <c r="L14" s="14" t="s">
        <v>385</v>
      </c>
      <c r="M14" s="18">
        <v>300</v>
      </c>
      <c r="N14" s="145"/>
      <c r="O14" s="148"/>
      <c r="Q14" s="14" t="s">
        <v>385</v>
      </c>
      <c r="R14" s="18">
        <v>0</v>
      </c>
      <c r="S14" s="145"/>
      <c r="T14" s="148"/>
    </row>
    <row r="15" spans="2:20" ht="12" customHeight="1" x14ac:dyDescent="0.15">
      <c r="B15" s="136" t="s">
        <v>790</v>
      </c>
      <c r="C15" s="137"/>
      <c r="D15" s="137"/>
      <c r="E15" s="138"/>
      <c r="G15" s="136" t="s">
        <v>478</v>
      </c>
      <c r="H15" s="137"/>
      <c r="I15" s="137"/>
      <c r="J15" s="138"/>
      <c r="L15" s="136" t="s">
        <v>791</v>
      </c>
      <c r="M15" s="137"/>
      <c r="N15" s="137"/>
      <c r="O15" s="138"/>
      <c r="Q15" s="136" t="s">
        <v>478</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792</v>
      </c>
      <c r="C25" s="131"/>
      <c r="D25" s="131"/>
      <c r="E25" s="132"/>
      <c r="G25" s="130" t="s">
        <v>793</v>
      </c>
      <c r="H25" s="131"/>
      <c r="I25" s="131"/>
      <c r="J25" s="132"/>
      <c r="L25" s="130" t="s">
        <v>405</v>
      </c>
      <c r="M25" s="131"/>
      <c r="N25" s="131"/>
      <c r="O25" s="132"/>
      <c r="Q25" s="130" t="s">
        <v>794</v>
      </c>
      <c r="R25" s="131"/>
      <c r="S25" s="131"/>
      <c r="T25" s="132"/>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422</v>
      </c>
      <c r="E29" s="8" t="s">
        <v>795</v>
      </c>
      <c r="G29" s="6" t="s">
        <v>366</v>
      </c>
      <c r="H29" s="7" t="s">
        <v>367</v>
      </c>
      <c r="I29" s="7" t="s">
        <v>422</v>
      </c>
      <c r="J29" s="8" t="s">
        <v>795</v>
      </c>
      <c r="L29" s="6" t="s">
        <v>366</v>
      </c>
      <c r="M29" s="7" t="s">
        <v>367</v>
      </c>
      <c r="N29" s="7" t="s">
        <v>422</v>
      </c>
      <c r="O29" s="8" t="s">
        <v>782</v>
      </c>
      <c r="Q29" s="6" t="s">
        <v>366</v>
      </c>
      <c r="R29" s="7" t="s">
        <v>367</v>
      </c>
      <c r="S29" s="7" t="s">
        <v>422</v>
      </c>
      <c r="T29" s="8" t="s">
        <v>782</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42" t="s">
        <v>796</v>
      </c>
      <c r="C34" s="143"/>
      <c r="D34" s="146" t="s">
        <v>797</v>
      </c>
      <c r="E34" s="147"/>
      <c r="G34" s="142" t="s">
        <v>798</v>
      </c>
      <c r="H34" s="143"/>
      <c r="I34" s="146" t="s">
        <v>799</v>
      </c>
      <c r="J34" s="147"/>
      <c r="L34" s="142" t="s">
        <v>800</v>
      </c>
      <c r="M34" s="143"/>
      <c r="N34" s="146" t="s">
        <v>801</v>
      </c>
      <c r="O34" s="147"/>
      <c r="Q34" s="142" t="s">
        <v>802</v>
      </c>
      <c r="R34" s="143"/>
      <c r="S34" s="146" t="s">
        <v>803</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100</v>
      </c>
      <c r="D40" s="145"/>
      <c r="E40" s="148"/>
      <c r="G40" s="14" t="s">
        <v>385</v>
      </c>
      <c r="H40" s="18">
        <v>0</v>
      </c>
      <c r="I40" s="145"/>
      <c r="J40" s="148"/>
      <c r="L40" s="14" t="s">
        <v>385</v>
      </c>
      <c r="M40" s="18">
        <v>200</v>
      </c>
      <c r="N40" s="145"/>
      <c r="O40" s="148"/>
      <c r="Q40" s="14" t="s">
        <v>385</v>
      </c>
      <c r="R40" s="18">
        <v>500</v>
      </c>
      <c r="S40" s="145"/>
      <c r="T40" s="148"/>
    </row>
    <row r="41" spans="2:20" ht="12" customHeight="1" x14ac:dyDescent="0.15">
      <c r="B41" s="136" t="s">
        <v>804</v>
      </c>
      <c r="C41" s="137"/>
      <c r="D41" s="137"/>
      <c r="E41" s="138"/>
      <c r="G41" s="136" t="s">
        <v>805</v>
      </c>
      <c r="H41" s="137"/>
      <c r="I41" s="137"/>
      <c r="J41" s="138"/>
      <c r="L41" s="136" t="s">
        <v>806</v>
      </c>
      <c r="M41" s="137"/>
      <c r="N41" s="137"/>
      <c r="O41" s="138"/>
      <c r="Q41" s="136" t="s">
        <v>807</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792</v>
      </c>
      <c r="C51" s="131"/>
      <c r="D51" s="131"/>
      <c r="E51" s="132"/>
      <c r="G51" s="130" t="s">
        <v>792</v>
      </c>
      <c r="H51" s="131"/>
      <c r="I51" s="131"/>
      <c r="J51" s="132"/>
      <c r="L51" s="130" t="s">
        <v>436</v>
      </c>
      <c r="M51" s="131"/>
      <c r="N51" s="131"/>
      <c r="O51" s="132"/>
      <c r="Q51" s="130" t="s">
        <v>808</v>
      </c>
      <c r="R51" s="131"/>
      <c r="S51" s="131"/>
      <c r="T51" s="132"/>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422</v>
      </c>
      <c r="E55" s="8" t="s">
        <v>795</v>
      </c>
      <c r="G55" s="6" t="s">
        <v>366</v>
      </c>
      <c r="H55" s="7" t="s">
        <v>367</v>
      </c>
      <c r="I55" s="7" t="s">
        <v>422</v>
      </c>
      <c r="J55" s="8" t="s">
        <v>782</v>
      </c>
      <c r="L55" s="6" t="s">
        <v>366</v>
      </c>
      <c r="M55" s="7" t="s">
        <v>367</v>
      </c>
      <c r="N55" s="7" t="s">
        <v>422</v>
      </c>
      <c r="O55" s="8" t="s">
        <v>782</v>
      </c>
      <c r="Q55" s="6" t="s">
        <v>366</v>
      </c>
      <c r="R55" s="7" t="s">
        <v>367</v>
      </c>
      <c r="S55" s="7" t="s">
        <v>422</v>
      </c>
      <c r="T55" s="8" t="s">
        <v>782</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42" t="s">
        <v>809</v>
      </c>
      <c r="C60" s="143"/>
      <c r="D60" s="146" t="s">
        <v>810</v>
      </c>
      <c r="E60" s="147"/>
      <c r="G60" s="142" t="s">
        <v>811</v>
      </c>
      <c r="H60" s="143"/>
      <c r="I60" s="146" t="s">
        <v>812</v>
      </c>
      <c r="J60" s="147"/>
      <c r="L60" s="142" t="s">
        <v>813</v>
      </c>
      <c r="M60" s="143"/>
      <c r="N60" s="146" t="s">
        <v>814</v>
      </c>
      <c r="O60" s="147"/>
      <c r="Q60" s="142" t="s">
        <v>815</v>
      </c>
      <c r="R60" s="143"/>
      <c r="S60" s="146" t="s">
        <v>816</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200</v>
      </c>
      <c r="D66" s="145"/>
      <c r="E66" s="148"/>
      <c r="G66" s="14" t="s">
        <v>385</v>
      </c>
      <c r="H66" s="18">
        <v>400</v>
      </c>
      <c r="I66" s="145"/>
      <c r="J66" s="148"/>
      <c r="L66" s="14" t="s">
        <v>385</v>
      </c>
      <c r="M66" s="18">
        <v>200</v>
      </c>
      <c r="N66" s="145"/>
      <c r="O66" s="148"/>
      <c r="Q66" s="14" t="s">
        <v>385</v>
      </c>
      <c r="R66" s="18">
        <v>900</v>
      </c>
      <c r="S66" s="145"/>
      <c r="T66" s="148"/>
    </row>
    <row r="67" spans="2:20" ht="12" customHeight="1" x14ac:dyDescent="0.15">
      <c r="B67" s="136" t="s">
        <v>817</v>
      </c>
      <c r="C67" s="137"/>
      <c r="D67" s="137"/>
      <c r="E67" s="138"/>
      <c r="G67" s="136" t="s">
        <v>478</v>
      </c>
      <c r="H67" s="137"/>
      <c r="I67" s="137"/>
      <c r="J67" s="138"/>
      <c r="L67" s="136" t="s">
        <v>818</v>
      </c>
      <c r="M67" s="137"/>
      <c r="N67" s="137"/>
      <c r="O67" s="138"/>
      <c r="Q67" s="136" t="s">
        <v>819</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820</v>
      </c>
      <c r="C77" s="131"/>
      <c r="D77" s="131"/>
      <c r="E77" s="132"/>
      <c r="G77" s="130" t="s">
        <v>594</v>
      </c>
      <c r="H77" s="131"/>
      <c r="I77" s="131"/>
      <c r="J77" s="132"/>
      <c r="L77" s="130" t="s">
        <v>391</v>
      </c>
      <c r="M77" s="131"/>
      <c r="N77" s="131"/>
      <c r="O77" s="132"/>
      <c r="Q77" s="130" t="s">
        <v>820</v>
      </c>
      <c r="R77" s="131"/>
      <c r="S77" s="131"/>
      <c r="T77" s="132"/>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422</v>
      </c>
      <c r="E81" s="8" t="s">
        <v>795</v>
      </c>
      <c r="G81" s="6" t="s">
        <v>366</v>
      </c>
      <c r="H81" s="7" t="s">
        <v>367</v>
      </c>
      <c r="I81" s="7" t="s">
        <v>422</v>
      </c>
      <c r="J81" s="8" t="s">
        <v>782</v>
      </c>
      <c r="L81" s="6" t="s">
        <v>366</v>
      </c>
      <c r="M81" s="7" t="s">
        <v>367</v>
      </c>
      <c r="N81" s="7" t="s">
        <v>422</v>
      </c>
      <c r="O81" s="8" t="s">
        <v>782</v>
      </c>
      <c r="Q81" s="6" t="s">
        <v>366</v>
      </c>
      <c r="R81" s="7" t="s">
        <v>367</v>
      </c>
      <c r="S81" s="7" t="s">
        <v>422</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42" t="s">
        <v>821</v>
      </c>
      <c r="C86" s="143"/>
      <c r="D86" s="146" t="s">
        <v>822</v>
      </c>
      <c r="E86" s="147"/>
      <c r="G86" s="142" t="s">
        <v>823</v>
      </c>
      <c r="H86" s="143"/>
      <c r="I86" s="146" t="s">
        <v>824</v>
      </c>
      <c r="J86" s="147"/>
      <c r="L86" s="142" t="s">
        <v>825</v>
      </c>
      <c r="M86" s="143"/>
      <c r="N86" s="146" t="s">
        <v>826</v>
      </c>
      <c r="O86" s="147"/>
      <c r="Q86" s="142" t="s">
        <v>827</v>
      </c>
      <c r="R86" s="143"/>
      <c r="S86" s="146" t="s">
        <v>828</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700</v>
      </c>
      <c r="D92" s="145"/>
      <c r="E92" s="148"/>
      <c r="G92" s="14" t="s">
        <v>385</v>
      </c>
      <c r="H92" s="18">
        <v>600</v>
      </c>
      <c r="I92" s="145"/>
      <c r="J92" s="148"/>
      <c r="L92" s="14" t="s">
        <v>385</v>
      </c>
      <c r="M92" s="18">
        <v>600</v>
      </c>
      <c r="N92" s="145"/>
      <c r="O92" s="148"/>
      <c r="Q92" s="14" t="s">
        <v>385</v>
      </c>
      <c r="R92" s="18">
        <v>300</v>
      </c>
      <c r="S92" s="145"/>
      <c r="T92" s="148"/>
    </row>
    <row r="93" spans="2:20" ht="12" customHeight="1" x14ac:dyDescent="0.15">
      <c r="B93" s="136" t="s">
        <v>829</v>
      </c>
      <c r="C93" s="137"/>
      <c r="D93" s="137"/>
      <c r="E93" s="138"/>
      <c r="G93" s="136" t="s">
        <v>830</v>
      </c>
      <c r="H93" s="137"/>
      <c r="I93" s="137"/>
      <c r="J93" s="138"/>
      <c r="L93" s="136" t="s">
        <v>478</v>
      </c>
      <c r="M93" s="137"/>
      <c r="N93" s="137"/>
      <c r="O93" s="138"/>
      <c r="Q93" s="136" t="s">
        <v>478</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391</v>
      </c>
      <c r="C103" s="131"/>
      <c r="D103" s="131"/>
      <c r="E103" s="132"/>
      <c r="G103" s="130" t="s">
        <v>405</v>
      </c>
      <c r="H103" s="131"/>
      <c r="I103" s="131"/>
      <c r="J103" s="132"/>
      <c r="L103" s="130" t="s">
        <v>831</v>
      </c>
      <c r="M103" s="131"/>
      <c r="N103" s="131"/>
      <c r="O103" s="132"/>
      <c r="Q103" s="130" t="s">
        <v>832</v>
      </c>
      <c r="R103" s="131"/>
      <c r="S103" s="131"/>
      <c r="T103" s="132"/>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422</v>
      </c>
      <c r="E107" s="8" t="s">
        <v>783</v>
      </c>
      <c r="G107" s="6" t="s">
        <v>366</v>
      </c>
      <c r="H107" s="7" t="s">
        <v>367</v>
      </c>
      <c r="I107" s="7" t="s">
        <v>422</v>
      </c>
      <c r="J107" s="8" t="s">
        <v>833</v>
      </c>
      <c r="L107" s="6" t="s">
        <v>366</v>
      </c>
      <c r="M107" s="7" t="s">
        <v>367</v>
      </c>
      <c r="N107" s="7" t="s">
        <v>422</v>
      </c>
      <c r="O107" s="8" t="s">
        <v>782</v>
      </c>
      <c r="Q107" s="6" t="s">
        <v>366</v>
      </c>
      <c r="R107" s="7" t="s">
        <v>367</v>
      </c>
      <c r="S107" s="7" t="s">
        <v>422</v>
      </c>
      <c r="T107" s="8" t="s">
        <v>783</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42" t="s">
        <v>834</v>
      </c>
      <c r="C112" s="143"/>
      <c r="D112" s="146" t="s">
        <v>835</v>
      </c>
      <c r="E112" s="147"/>
      <c r="G112" s="142" t="s">
        <v>836</v>
      </c>
      <c r="H112" s="143"/>
      <c r="I112" s="146" t="s">
        <v>837</v>
      </c>
      <c r="J112" s="147"/>
      <c r="L112" s="142" t="s">
        <v>838</v>
      </c>
      <c r="M112" s="143"/>
      <c r="N112" s="146" t="s">
        <v>839</v>
      </c>
      <c r="O112" s="147"/>
      <c r="Q112" s="142" t="s">
        <v>840</v>
      </c>
      <c r="R112" s="143"/>
      <c r="S112" s="146" t="s">
        <v>841</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600</v>
      </c>
      <c r="D118" s="145"/>
      <c r="E118" s="148"/>
      <c r="G118" s="14" t="s">
        <v>385</v>
      </c>
      <c r="H118" s="18">
        <v>300</v>
      </c>
      <c r="I118" s="145"/>
      <c r="J118" s="148"/>
      <c r="L118" s="14" t="s">
        <v>385</v>
      </c>
      <c r="M118" s="18">
        <v>200</v>
      </c>
      <c r="N118" s="145"/>
      <c r="O118" s="148"/>
      <c r="Q118" s="14" t="s">
        <v>385</v>
      </c>
      <c r="R118" s="18">
        <v>300</v>
      </c>
      <c r="S118" s="145"/>
      <c r="T118" s="148"/>
    </row>
    <row r="119" spans="2:20" ht="12" customHeight="1" x14ac:dyDescent="0.15">
      <c r="B119" s="136" t="s">
        <v>842</v>
      </c>
      <c r="C119" s="137"/>
      <c r="D119" s="137"/>
      <c r="E119" s="138"/>
      <c r="G119" s="136" t="s">
        <v>478</v>
      </c>
      <c r="H119" s="137"/>
      <c r="I119" s="137"/>
      <c r="J119" s="138"/>
      <c r="L119" s="136" t="s">
        <v>478</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843</v>
      </c>
      <c r="C129" s="131"/>
      <c r="D129" s="131"/>
      <c r="E129" s="132"/>
      <c r="G129" s="130" t="s">
        <v>594</v>
      </c>
      <c r="H129" s="131"/>
      <c r="I129" s="131"/>
      <c r="J129" s="132"/>
      <c r="L129" s="130" t="s">
        <v>728</v>
      </c>
      <c r="M129" s="131"/>
      <c r="N129" s="131"/>
      <c r="O129" s="132"/>
      <c r="Q129" s="130" t="s">
        <v>844</v>
      </c>
      <c r="R129" s="131"/>
      <c r="S129" s="131"/>
      <c r="T129" s="132"/>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422</v>
      </c>
      <c r="E133" s="8" t="s">
        <v>783</v>
      </c>
      <c r="G133" s="6" t="s">
        <v>366</v>
      </c>
      <c r="H133" s="7" t="s">
        <v>367</v>
      </c>
      <c r="I133" s="7" t="s">
        <v>422</v>
      </c>
      <c r="J133" s="8" t="s">
        <v>782</v>
      </c>
      <c r="L133" s="6" t="s">
        <v>366</v>
      </c>
      <c r="M133" s="7" t="s">
        <v>367</v>
      </c>
      <c r="N133" s="7" t="s">
        <v>422</v>
      </c>
      <c r="O133" s="8" t="s">
        <v>783</v>
      </c>
      <c r="Q133" s="6" t="s">
        <v>366</v>
      </c>
      <c r="R133" s="7" t="s">
        <v>367</v>
      </c>
      <c r="S133" s="7" t="s">
        <v>422</v>
      </c>
      <c r="T133" s="8" t="s">
        <v>783</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42" t="s">
        <v>845</v>
      </c>
      <c r="C138" s="143"/>
      <c r="D138" s="146" t="s">
        <v>846</v>
      </c>
      <c r="E138" s="147"/>
      <c r="G138" s="142" t="s">
        <v>847</v>
      </c>
      <c r="H138" s="143"/>
      <c r="I138" s="146" t="s">
        <v>848</v>
      </c>
      <c r="J138" s="147"/>
      <c r="L138" s="142" t="s">
        <v>849</v>
      </c>
      <c r="M138" s="143"/>
      <c r="N138" s="146" t="s">
        <v>850</v>
      </c>
      <c r="O138" s="147"/>
      <c r="Q138" s="142" t="s">
        <v>851</v>
      </c>
      <c r="R138" s="143"/>
      <c r="S138" s="146" t="s">
        <v>846</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1100</v>
      </c>
      <c r="D144" s="145"/>
      <c r="E144" s="148"/>
      <c r="G144" s="14" t="s">
        <v>385</v>
      </c>
      <c r="H144" s="18">
        <v>800</v>
      </c>
      <c r="I144" s="145"/>
      <c r="J144" s="148"/>
      <c r="L144" s="14" t="s">
        <v>385</v>
      </c>
      <c r="M144" s="18">
        <v>300</v>
      </c>
      <c r="N144" s="145"/>
      <c r="O144" s="148"/>
      <c r="Q144" s="14" t="s">
        <v>385</v>
      </c>
      <c r="R144" s="18">
        <v>500</v>
      </c>
      <c r="S144" s="145"/>
      <c r="T144" s="148"/>
    </row>
    <row r="145" spans="2:20" ht="12" customHeight="1" x14ac:dyDescent="0.15">
      <c r="B145" s="136" t="s">
        <v>852</v>
      </c>
      <c r="C145" s="137"/>
      <c r="D145" s="137"/>
      <c r="E145" s="138"/>
      <c r="G145" s="136" t="s">
        <v>853</v>
      </c>
      <c r="H145" s="137"/>
      <c r="I145" s="137"/>
      <c r="J145" s="138"/>
      <c r="L145" s="136" t="s">
        <v>478</v>
      </c>
      <c r="M145" s="137"/>
      <c r="N145" s="137"/>
      <c r="O145" s="138"/>
      <c r="Q145" s="136" t="s">
        <v>478</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843</v>
      </c>
      <c r="C155" s="131"/>
      <c r="D155" s="131"/>
      <c r="E155" s="132"/>
      <c r="G155" s="130" t="s">
        <v>607</v>
      </c>
      <c r="H155" s="131"/>
      <c r="I155" s="131"/>
      <c r="J155" s="132"/>
      <c r="L155" s="130" t="s">
        <v>854</v>
      </c>
      <c r="M155" s="131"/>
      <c r="N155" s="131"/>
      <c r="O155" s="132"/>
      <c r="Q155" s="130" t="s">
        <v>843</v>
      </c>
      <c r="R155" s="131"/>
      <c r="S155" s="131"/>
      <c r="T155" s="132"/>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422</v>
      </c>
      <c r="E159" s="8" t="s">
        <v>855</v>
      </c>
      <c r="G159" s="6" t="s">
        <v>366</v>
      </c>
      <c r="H159" s="7" t="s">
        <v>367</v>
      </c>
      <c r="I159" s="7" t="s">
        <v>422</v>
      </c>
      <c r="J159" s="8" t="s">
        <v>782</v>
      </c>
      <c r="L159" s="6" t="s">
        <v>366</v>
      </c>
      <c r="M159" s="7" t="s">
        <v>367</v>
      </c>
      <c r="N159" s="7" t="s">
        <v>422</v>
      </c>
      <c r="O159" s="8" t="s">
        <v>856</v>
      </c>
      <c r="Q159" s="6" t="s">
        <v>366</v>
      </c>
      <c r="R159" s="7" t="s">
        <v>367</v>
      </c>
      <c r="S159" s="7" t="s">
        <v>422</v>
      </c>
      <c r="T159" s="8" t="s">
        <v>782</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42" t="s">
        <v>857</v>
      </c>
      <c r="C164" s="143"/>
      <c r="D164" s="146" t="s">
        <v>858</v>
      </c>
      <c r="E164" s="147"/>
      <c r="G164" s="142" t="s">
        <v>859</v>
      </c>
      <c r="H164" s="143"/>
      <c r="I164" s="146" t="s">
        <v>860</v>
      </c>
      <c r="J164" s="147"/>
      <c r="L164" s="142" t="s">
        <v>861</v>
      </c>
      <c r="M164" s="143"/>
      <c r="N164" s="143" t="s">
        <v>862</v>
      </c>
      <c r="O164" s="147"/>
      <c r="Q164" s="142" t="s">
        <v>863</v>
      </c>
      <c r="R164" s="143"/>
      <c r="S164" s="146" t="s">
        <v>864</v>
      </c>
      <c r="T164" s="147"/>
    </row>
    <row r="165" spans="2:20" ht="12" customHeight="1" x14ac:dyDescent="0.15">
      <c r="B165" s="142"/>
      <c r="C165" s="143"/>
      <c r="D165" s="146"/>
      <c r="E165" s="147"/>
      <c r="G165" s="142"/>
      <c r="H165" s="143"/>
      <c r="I165" s="146"/>
      <c r="J165" s="147"/>
      <c r="L165" s="142"/>
      <c r="M165" s="143"/>
      <c r="N165" s="143"/>
      <c r="O165" s="147"/>
      <c r="Q165" s="142"/>
      <c r="R165" s="143"/>
      <c r="S165" s="146"/>
      <c r="T165" s="147"/>
    </row>
    <row r="166" spans="2:20" ht="12" customHeight="1" x14ac:dyDescent="0.15">
      <c r="B166" s="142"/>
      <c r="C166" s="143"/>
      <c r="D166" s="146"/>
      <c r="E166" s="147"/>
      <c r="G166" s="142"/>
      <c r="H166" s="143"/>
      <c r="I166" s="146"/>
      <c r="J166" s="147"/>
      <c r="L166" s="142"/>
      <c r="M166" s="143"/>
      <c r="N166" s="143"/>
      <c r="O166" s="147"/>
      <c r="Q166" s="142"/>
      <c r="R166" s="143"/>
      <c r="S166" s="146"/>
      <c r="T166" s="147"/>
    </row>
    <row r="167" spans="2:20" ht="12" customHeight="1" x14ac:dyDescent="0.15">
      <c r="B167" s="142"/>
      <c r="C167" s="143"/>
      <c r="D167" s="146"/>
      <c r="E167" s="147"/>
      <c r="G167" s="142"/>
      <c r="H167" s="143"/>
      <c r="I167" s="146"/>
      <c r="J167" s="147"/>
      <c r="L167" s="142"/>
      <c r="M167" s="143"/>
      <c r="N167" s="143"/>
      <c r="O167" s="147"/>
      <c r="Q167" s="142"/>
      <c r="R167" s="143"/>
      <c r="S167" s="146"/>
      <c r="T167" s="147"/>
    </row>
    <row r="168" spans="2:20" ht="12" customHeight="1" x14ac:dyDescent="0.15">
      <c r="B168" s="142"/>
      <c r="C168" s="143"/>
      <c r="D168" s="146"/>
      <c r="E168" s="147"/>
      <c r="G168" s="142"/>
      <c r="H168" s="143"/>
      <c r="I168" s="146"/>
      <c r="J168" s="147"/>
      <c r="L168" s="142"/>
      <c r="M168" s="143"/>
      <c r="N168" s="143"/>
      <c r="O168" s="147"/>
      <c r="Q168" s="142"/>
      <c r="R168" s="143"/>
      <c r="S168" s="146"/>
      <c r="T168" s="147"/>
    </row>
    <row r="169" spans="2:20" ht="12" customHeight="1" x14ac:dyDescent="0.15">
      <c r="B169" s="144"/>
      <c r="C169" s="145"/>
      <c r="D169" s="146"/>
      <c r="E169" s="147"/>
      <c r="G169" s="144"/>
      <c r="H169" s="145"/>
      <c r="I169" s="146"/>
      <c r="J169" s="147"/>
      <c r="L169" s="144"/>
      <c r="M169" s="145"/>
      <c r="N169" s="143"/>
      <c r="O169" s="147"/>
      <c r="Q169" s="144"/>
      <c r="R169" s="145"/>
      <c r="S169" s="146"/>
      <c r="T169" s="147"/>
    </row>
    <row r="170" spans="2:20" ht="12" customHeight="1" x14ac:dyDescent="0.15">
      <c r="B170" s="14" t="s">
        <v>385</v>
      </c>
      <c r="C170" s="18">
        <v>150</v>
      </c>
      <c r="D170" s="145"/>
      <c r="E170" s="148"/>
      <c r="G170" s="14" t="s">
        <v>385</v>
      </c>
      <c r="H170" s="18">
        <v>100</v>
      </c>
      <c r="I170" s="145"/>
      <c r="J170" s="148"/>
      <c r="L170" s="14" t="s">
        <v>385</v>
      </c>
      <c r="M170" s="18">
        <v>1800</v>
      </c>
      <c r="N170" s="145"/>
      <c r="O170" s="148"/>
      <c r="Q170" s="14" t="s">
        <v>385</v>
      </c>
      <c r="R170" s="18">
        <v>300</v>
      </c>
      <c r="S170" s="145"/>
      <c r="T170" s="148"/>
    </row>
    <row r="171" spans="2:20" ht="12" customHeight="1" x14ac:dyDescent="0.15">
      <c r="B171" s="136" t="s">
        <v>865</v>
      </c>
      <c r="C171" s="137"/>
      <c r="D171" s="137"/>
      <c r="E171" s="138"/>
      <c r="G171" s="136" t="s">
        <v>866</v>
      </c>
      <c r="H171" s="137"/>
      <c r="I171" s="137"/>
      <c r="J171" s="138"/>
      <c r="L171" s="136" t="s">
        <v>867</v>
      </c>
      <c r="M171" s="137"/>
      <c r="N171" s="137"/>
      <c r="O171" s="138"/>
      <c r="Q171" s="136" t="s">
        <v>478</v>
      </c>
      <c r="R171" s="137"/>
      <c r="S171" s="137"/>
      <c r="T171" s="138"/>
    </row>
    <row r="172" spans="2:20" ht="12" customHeight="1" x14ac:dyDescent="0.15">
      <c r="B172" s="139"/>
      <c r="C172" s="140"/>
      <c r="D172" s="140"/>
      <c r="E172" s="141"/>
      <c r="G172" s="139"/>
      <c r="H172" s="140"/>
      <c r="I172" s="140"/>
      <c r="J172" s="141"/>
      <c r="L172" s="139"/>
      <c r="M172" s="155"/>
      <c r="N172" s="155"/>
      <c r="O172" s="141"/>
      <c r="Q172" s="139"/>
      <c r="R172" s="140"/>
      <c r="S172" s="140"/>
      <c r="T172" s="141"/>
    </row>
    <row r="173" spans="2:20" ht="12" customHeight="1" x14ac:dyDescent="0.15">
      <c r="B173" s="139"/>
      <c r="C173" s="140"/>
      <c r="D173" s="140"/>
      <c r="E173" s="141"/>
      <c r="G173" s="139"/>
      <c r="H173" s="140"/>
      <c r="I173" s="140"/>
      <c r="J173" s="141"/>
      <c r="L173" s="139"/>
      <c r="M173" s="155"/>
      <c r="N173" s="155"/>
      <c r="O173" s="141"/>
      <c r="Q173" s="139"/>
      <c r="R173" s="140"/>
      <c r="S173" s="140"/>
      <c r="T173" s="141"/>
    </row>
    <row r="174" spans="2:20" ht="12" customHeight="1" x14ac:dyDescent="0.15">
      <c r="B174" s="139"/>
      <c r="C174" s="140"/>
      <c r="D174" s="140"/>
      <c r="E174" s="141"/>
      <c r="G174" s="139"/>
      <c r="H174" s="140"/>
      <c r="I174" s="140"/>
      <c r="J174" s="141"/>
      <c r="L174" s="139"/>
      <c r="M174" s="155"/>
      <c r="N174" s="155"/>
      <c r="O174" s="141"/>
      <c r="Q174" s="139"/>
      <c r="R174" s="140"/>
      <c r="S174" s="140"/>
      <c r="T174" s="141"/>
    </row>
    <row r="175" spans="2:20" ht="12" customHeight="1" x14ac:dyDescent="0.15">
      <c r="B175" s="139"/>
      <c r="C175" s="140"/>
      <c r="D175" s="140"/>
      <c r="E175" s="141"/>
      <c r="G175" s="139"/>
      <c r="H175" s="140"/>
      <c r="I175" s="140"/>
      <c r="J175" s="141"/>
      <c r="L175" s="139"/>
      <c r="M175" s="155"/>
      <c r="N175" s="155"/>
      <c r="O175" s="141"/>
      <c r="Q175" s="139"/>
      <c r="R175" s="140"/>
      <c r="S175" s="140"/>
      <c r="T175" s="141"/>
    </row>
    <row r="176" spans="2:20" ht="12" customHeight="1" x14ac:dyDescent="0.15">
      <c r="B176" s="139"/>
      <c r="C176" s="140"/>
      <c r="D176" s="140"/>
      <c r="E176" s="141"/>
      <c r="G176" s="139"/>
      <c r="H176" s="140"/>
      <c r="I176" s="140"/>
      <c r="J176" s="141"/>
      <c r="L176" s="139"/>
      <c r="M176" s="155"/>
      <c r="N176" s="155"/>
      <c r="O176" s="141"/>
      <c r="Q176" s="139"/>
      <c r="R176" s="140"/>
      <c r="S176" s="140"/>
      <c r="T176" s="141"/>
    </row>
    <row r="177" spans="2:20" ht="12" customHeight="1" x14ac:dyDescent="0.15">
      <c r="B177" s="139"/>
      <c r="C177" s="140"/>
      <c r="D177" s="140"/>
      <c r="E177" s="141"/>
      <c r="G177" s="139"/>
      <c r="H177" s="140"/>
      <c r="I177" s="140"/>
      <c r="J177" s="141"/>
      <c r="L177" s="139"/>
      <c r="M177" s="155"/>
      <c r="N177" s="155"/>
      <c r="O177" s="141"/>
      <c r="Q177" s="139"/>
      <c r="R177" s="140"/>
      <c r="S177" s="140"/>
      <c r="T177" s="141"/>
    </row>
    <row r="178" spans="2:20" ht="12" customHeight="1" x14ac:dyDescent="0.15">
      <c r="B178" s="139"/>
      <c r="C178" s="140"/>
      <c r="D178" s="140"/>
      <c r="E178" s="141"/>
      <c r="G178" s="139"/>
      <c r="H178" s="140"/>
      <c r="I178" s="140"/>
      <c r="J178" s="141"/>
      <c r="L178" s="139"/>
      <c r="M178" s="155"/>
      <c r="N178" s="155"/>
      <c r="O178" s="141"/>
      <c r="Q178" s="139"/>
      <c r="R178" s="140"/>
      <c r="S178" s="140"/>
      <c r="T178" s="141"/>
    </row>
    <row r="179" spans="2:20" ht="12" customHeight="1" x14ac:dyDescent="0.15">
      <c r="B179" s="139"/>
      <c r="C179" s="140"/>
      <c r="D179" s="140"/>
      <c r="E179" s="141"/>
      <c r="G179" s="139"/>
      <c r="H179" s="140"/>
      <c r="I179" s="140"/>
      <c r="J179" s="141"/>
      <c r="L179" s="139"/>
      <c r="M179" s="155"/>
      <c r="N179" s="155"/>
      <c r="O179" s="141"/>
      <c r="Q179" s="139"/>
      <c r="R179" s="140"/>
      <c r="S179" s="140"/>
      <c r="T179" s="141"/>
    </row>
    <row r="180" spans="2:20" ht="12" customHeight="1" x14ac:dyDescent="0.15">
      <c r="B180" s="139"/>
      <c r="C180" s="140"/>
      <c r="D180" s="140"/>
      <c r="E180" s="141"/>
      <c r="G180" s="139"/>
      <c r="H180" s="140"/>
      <c r="I180" s="140"/>
      <c r="J180" s="141"/>
      <c r="L180" s="139"/>
      <c r="M180" s="155"/>
      <c r="N180" s="155"/>
      <c r="O180" s="141"/>
      <c r="Q180" s="139"/>
      <c r="R180" s="140"/>
      <c r="S180" s="140"/>
      <c r="T180" s="141"/>
    </row>
    <row r="181" spans="2:20" ht="12" customHeight="1" x14ac:dyDescent="0.15">
      <c r="B181" s="130" t="s">
        <v>777</v>
      </c>
      <c r="C181" s="131"/>
      <c r="D181" s="131"/>
      <c r="E181" s="132"/>
      <c r="G181" s="130" t="s">
        <v>480</v>
      </c>
      <c r="H181" s="131"/>
      <c r="I181" s="131"/>
      <c r="J181" s="132"/>
      <c r="L181" s="130" t="s">
        <v>868</v>
      </c>
      <c r="M181" s="131"/>
      <c r="N181" s="131"/>
      <c r="O181" s="132"/>
      <c r="Q181" s="130" t="s">
        <v>506</v>
      </c>
      <c r="R181" s="131"/>
      <c r="S181" s="131"/>
      <c r="T181" s="132"/>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422</v>
      </c>
      <c r="E185" s="8" t="s">
        <v>782</v>
      </c>
      <c r="G185" s="6" t="s">
        <v>366</v>
      </c>
      <c r="H185" s="7" t="s">
        <v>367</v>
      </c>
      <c r="I185" s="7" t="s">
        <v>422</v>
      </c>
      <c r="J185" s="8" t="s">
        <v>782</v>
      </c>
      <c r="L185" s="6" t="s">
        <v>366</v>
      </c>
      <c r="M185" s="7" t="s">
        <v>367</v>
      </c>
      <c r="N185" s="7" t="s">
        <v>422</v>
      </c>
      <c r="O185" s="8" t="s">
        <v>856</v>
      </c>
      <c r="Q185" s="6" t="s">
        <v>366</v>
      </c>
      <c r="R185" s="35" t="s">
        <v>869</v>
      </c>
      <c r="S185" s="35" t="s">
        <v>870</v>
      </c>
      <c r="T185" s="8" t="s">
        <v>782</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42" t="s">
        <v>871</v>
      </c>
      <c r="C190" s="143"/>
      <c r="D190" s="146" t="s">
        <v>872</v>
      </c>
      <c r="E190" s="147"/>
      <c r="G190" s="142" t="s">
        <v>873</v>
      </c>
      <c r="H190" s="143"/>
      <c r="I190" s="146" t="s">
        <v>874</v>
      </c>
      <c r="J190" s="147"/>
      <c r="L190" s="142" t="s">
        <v>875</v>
      </c>
      <c r="M190" s="143"/>
      <c r="N190" s="146" t="s">
        <v>876</v>
      </c>
      <c r="O190" s="147"/>
      <c r="Q190" s="142" t="s">
        <v>877</v>
      </c>
      <c r="R190" s="143"/>
      <c r="S190" s="171" t="s">
        <v>878</v>
      </c>
      <c r="T190" s="172"/>
    </row>
    <row r="191" spans="2:20" ht="12" customHeight="1" x14ac:dyDescent="0.15">
      <c r="B191" s="142"/>
      <c r="C191" s="143"/>
      <c r="D191" s="146"/>
      <c r="E191" s="147"/>
      <c r="G191" s="142"/>
      <c r="H191" s="143"/>
      <c r="I191" s="146"/>
      <c r="J191" s="147"/>
      <c r="L191" s="142"/>
      <c r="M191" s="143"/>
      <c r="N191" s="146"/>
      <c r="O191" s="147"/>
      <c r="Q191" s="142"/>
      <c r="R191" s="143"/>
      <c r="S191" s="142"/>
      <c r="T191" s="147"/>
    </row>
    <row r="192" spans="2:20" ht="12" customHeight="1" x14ac:dyDescent="0.15">
      <c r="B192" s="142"/>
      <c r="C192" s="143"/>
      <c r="D192" s="146"/>
      <c r="E192" s="147"/>
      <c r="G192" s="142"/>
      <c r="H192" s="143"/>
      <c r="I192" s="146"/>
      <c r="J192" s="147"/>
      <c r="L192" s="142"/>
      <c r="M192" s="143"/>
      <c r="N192" s="146"/>
      <c r="O192" s="147"/>
      <c r="Q192" s="142"/>
      <c r="R192" s="143"/>
      <c r="S192" s="142"/>
      <c r="T192" s="147"/>
    </row>
    <row r="193" spans="2:20" ht="12" customHeight="1" x14ac:dyDescent="0.15">
      <c r="B193" s="142"/>
      <c r="C193" s="143"/>
      <c r="D193" s="146"/>
      <c r="E193" s="147"/>
      <c r="G193" s="142"/>
      <c r="H193" s="143"/>
      <c r="I193" s="146"/>
      <c r="J193" s="147"/>
      <c r="L193" s="142"/>
      <c r="M193" s="143"/>
      <c r="N193" s="146"/>
      <c r="O193" s="147"/>
      <c r="Q193" s="142"/>
      <c r="R193" s="143"/>
      <c r="S193" s="142"/>
      <c r="T193" s="147"/>
    </row>
    <row r="194" spans="2:20" ht="12" customHeight="1" x14ac:dyDescent="0.15">
      <c r="B194" s="142"/>
      <c r="C194" s="143"/>
      <c r="D194" s="146"/>
      <c r="E194" s="147"/>
      <c r="G194" s="142"/>
      <c r="H194" s="143"/>
      <c r="I194" s="146"/>
      <c r="J194" s="147"/>
      <c r="L194" s="142"/>
      <c r="M194" s="143"/>
      <c r="N194" s="146"/>
      <c r="O194" s="147"/>
      <c r="Q194" s="142"/>
      <c r="R194" s="143"/>
      <c r="S194" s="142"/>
      <c r="T194" s="147"/>
    </row>
    <row r="195" spans="2:20" ht="12" customHeight="1" x14ac:dyDescent="0.15">
      <c r="B195" s="144"/>
      <c r="C195" s="145"/>
      <c r="D195" s="146"/>
      <c r="E195" s="147"/>
      <c r="G195" s="144"/>
      <c r="H195" s="145"/>
      <c r="I195" s="146"/>
      <c r="J195" s="147"/>
      <c r="L195" s="144"/>
      <c r="M195" s="145"/>
      <c r="N195" s="146"/>
      <c r="O195" s="147"/>
      <c r="Q195" s="144"/>
      <c r="R195" s="145"/>
      <c r="S195" s="142"/>
      <c r="T195" s="147"/>
    </row>
    <row r="196" spans="2:20" ht="12" customHeight="1" x14ac:dyDescent="0.15">
      <c r="B196" s="14" t="s">
        <v>385</v>
      </c>
      <c r="C196" s="18">
        <v>-150</v>
      </c>
      <c r="D196" s="145"/>
      <c r="E196" s="148"/>
      <c r="G196" s="14" t="s">
        <v>385</v>
      </c>
      <c r="H196" s="18">
        <v>500</v>
      </c>
      <c r="I196" s="145"/>
      <c r="J196" s="148"/>
      <c r="L196" s="14" t="s">
        <v>385</v>
      </c>
      <c r="M196" s="18">
        <v>1800</v>
      </c>
      <c r="N196" s="145"/>
      <c r="O196" s="148"/>
      <c r="Q196" s="14" t="s">
        <v>385</v>
      </c>
      <c r="R196" s="18">
        <v>0</v>
      </c>
      <c r="S196" s="142"/>
      <c r="T196" s="147"/>
    </row>
    <row r="197" spans="2:20" ht="12" customHeight="1" x14ac:dyDescent="0.15">
      <c r="B197" s="136" t="s">
        <v>478</v>
      </c>
      <c r="C197" s="137"/>
      <c r="D197" s="137"/>
      <c r="E197" s="138"/>
      <c r="G197" s="136" t="s">
        <v>478</v>
      </c>
      <c r="H197" s="137"/>
      <c r="I197" s="137"/>
      <c r="J197" s="138"/>
      <c r="L197" s="136" t="s">
        <v>879</v>
      </c>
      <c r="M197" s="137"/>
      <c r="N197" s="137"/>
      <c r="O197" s="138"/>
      <c r="Q197" s="136" t="s">
        <v>478</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506</v>
      </c>
      <c r="C207" s="131"/>
      <c r="D207" s="131"/>
      <c r="E207" s="132"/>
      <c r="G207" s="130" t="s">
        <v>506</v>
      </c>
      <c r="H207" s="131"/>
      <c r="I207" s="131"/>
      <c r="J207" s="132"/>
      <c r="L207" s="130" t="s">
        <v>479</v>
      </c>
      <c r="M207" s="131"/>
      <c r="N207" s="131"/>
      <c r="O207" s="132"/>
      <c r="Q207" s="130" t="s">
        <v>880</v>
      </c>
      <c r="R207" s="131"/>
      <c r="S207" s="131"/>
      <c r="T207" s="132"/>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422</v>
      </c>
      <c r="E211" s="8" t="s">
        <v>881</v>
      </c>
      <c r="G211" s="6" t="s">
        <v>366</v>
      </c>
      <c r="H211" s="7" t="s">
        <v>367</v>
      </c>
      <c r="I211" s="7" t="s">
        <v>422</v>
      </c>
      <c r="J211" s="8" t="s">
        <v>782</v>
      </c>
      <c r="L211" s="24" t="s">
        <v>366</v>
      </c>
      <c r="M211" s="7" t="s">
        <v>367</v>
      </c>
      <c r="N211" s="7" t="s">
        <v>422</v>
      </c>
      <c r="O211" s="8" t="s">
        <v>782</v>
      </c>
      <c r="Q211" s="24" t="s">
        <v>366</v>
      </c>
      <c r="R211" s="7" t="s">
        <v>367</v>
      </c>
      <c r="S211" s="7" t="s">
        <v>422</v>
      </c>
      <c r="T211" s="8" t="s">
        <v>882</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42" t="s">
        <v>883</v>
      </c>
      <c r="C216" s="143"/>
      <c r="D216" s="146" t="s">
        <v>884</v>
      </c>
      <c r="E216" s="147"/>
      <c r="G216" s="142" t="s">
        <v>885</v>
      </c>
      <c r="H216" s="143"/>
      <c r="I216" s="146" t="s">
        <v>886</v>
      </c>
      <c r="J216" s="147"/>
      <c r="L216" s="142" t="s">
        <v>887</v>
      </c>
      <c r="M216" s="146"/>
      <c r="N216" s="146" t="s">
        <v>888</v>
      </c>
      <c r="O216" s="147"/>
      <c r="Q216" s="142" t="s">
        <v>889</v>
      </c>
      <c r="R216" s="146"/>
      <c r="S216" s="146" t="s">
        <v>890</v>
      </c>
      <c r="T216" s="147"/>
    </row>
    <row r="217" spans="2:20" ht="12" customHeight="1" x14ac:dyDescent="0.15">
      <c r="B217" s="142"/>
      <c r="C217" s="143"/>
      <c r="D217" s="146"/>
      <c r="E217" s="147"/>
      <c r="G217" s="142"/>
      <c r="H217" s="143"/>
      <c r="I217" s="146"/>
      <c r="J217" s="147"/>
      <c r="L217" s="142"/>
      <c r="M217" s="146"/>
      <c r="N217" s="146"/>
      <c r="O217" s="147"/>
      <c r="Q217" s="142"/>
      <c r="R217" s="146"/>
      <c r="S217" s="146"/>
      <c r="T217" s="147"/>
    </row>
    <row r="218" spans="2:20" ht="12" customHeight="1" x14ac:dyDescent="0.15">
      <c r="B218" s="142"/>
      <c r="C218" s="143"/>
      <c r="D218" s="146"/>
      <c r="E218" s="147"/>
      <c r="G218" s="142"/>
      <c r="H218" s="143"/>
      <c r="I218" s="146"/>
      <c r="J218" s="147"/>
      <c r="L218" s="142"/>
      <c r="M218" s="146"/>
      <c r="N218" s="146"/>
      <c r="O218" s="147"/>
      <c r="Q218" s="142"/>
      <c r="R218" s="146"/>
      <c r="S218" s="146"/>
      <c r="T218" s="147"/>
    </row>
    <row r="219" spans="2:20" ht="12" customHeight="1" x14ac:dyDescent="0.15">
      <c r="B219" s="142"/>
      <c r="C219" s="143"/>
      <c r="D219" s="146"/>
      <c r="E219" s="147"/>
      <c r="G219" s="142"/>
      <c r="H219" s="143"/>
      <c r="I219" s="146"/>
      <c r="J219" s="147"/>
      <c r="L219" s="142"/>
      <c r="M219" s="146"/>
      <c r="N219" s="146"/>
      <c r="O219" s="147"/>
      <c r="Q219" s="142"/>
      <c r="R219" s="146"/>
      <c r="S219" s="146"/>
      <c r="T219" s="147"/>
    </row>
    <row r="220" spans="2:20" ht="12" customHeight="1" x14ac:dyDescent="0.15">
      <c r="B220" s="142"/>
      <c r="C220" s="143"/>
      <c r="D220" s="146"/>
      <c r="E220" s="147"/>
      <c r="G220" s="142"/>
      <c r="H220" s="143"/>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385</v>
      </c>
      <c r="C222" s="18">
        <v>2300</v>
      </c>
      <c r="D222" s="145"/>
      <c r="E222" s="148"/>
      <c r="G222" s="14" t="s">
        <v>385</v>
      </c>
      <c r="H222" s="18">
        <v>2600</v>
      </c>
      <c r="I222" s="145"/>
      <c r="J222" s="148"/>
      <c r="L222" s="30" t="s">
        <v>385</v>
      </c>
      <c r="M222" s="34">
        <v>1200</v>
      </c>
      <c r="N222" s="145"/>
      <c r="O222" s="148"/>
      <c r="Q222" s="30" t="s">
        <v>385</v>
      </c>
      <c r="R222" s="34">
        <v>2400</v>
      </c>
      <c r="S222" s="145"/>
      <c r="T222" s="148"/>
    </row>
    <row r="223" spans="2:20" ht="12" customHeight="1" x14ac:dyDescent="0.15">
      <c r="B223" s="136" t="s">
        <v>478</v>
      </c>
      <c r="C223" s="137"/>
      <c r="D223" s="137"/>
      <c r="E223" s="138"/>
      <c r="G223" s="136" t="s">
        <v>891</v>
      </c>
      <c r="H223" s="137"/>
      <c r="I223" s="137"/>
      <c r="J223" s="138"/>
      <c r="L223" s="136" t="s">
        <v>892</v>
      </c>
      <c r="M223" s="137"/>
      <c r="N223" s="137"/>
      <c r="O223" s="138"/>
      <c r="Q223" s="136" t="s">
        <v>893</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894</v>
      </c>
      <c r="C233" s="131"/>
      <c r="D233" s="131"/>
      <c r="E233" s="132"/>
      <c r="G233" s="130" t="s">
        <v>895</v>
      </c>
      <c r="H233" s="131"/>
      <c r="I233" s="131"/>
      <c r="J233" s="132"/>
      <c r="L233" s="130" t="s">
        <v>506</v>
      </c>
      <c r="M233" s="131"/>
      <c r="N233" s="131"/>
      <c r="O233" s="132"/>
      <c r="Q233" s="130" t="s">
        <v>480</v>
      </c>
      <c r="R233" s="131"/>
      <c r="S233" s="131"/>
      <c r="T233" s="132"/>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422</v>
      </c>
      <c r="E237" s="8" t="s">
        <v>896</v>
      </c>
      <c r="G237" s="6" t="s">
        <v>366</v>
      </c>
      <c r="H237" s="7" t="s">
        <v>367</v>
      </c>
      <c r="I237" s="7" t="s">
        <v>422</v>
      </c>
      <c r="J237" s="8" t="s">
        <v>783</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42" t="s">
        <v>897</v>
      </c>
      <c r="C242" s="146"/>
      <c r="D242" s="146" t="s">
        <v>898</v>
      </c>
      <c r="E242" s="147"/>
      <c r="G242" s="142" t="s">
        <v>899</v>
      </c>
      <c r="H242" s="143"/>
      <c r="I242" s="146" t="s">
        <v>900</v>
      </c>
      <c r="J242" s="147"/>
    </row>
    <row r="243" spans="2:10" ht="12" customHeight="1" x14ac:dyDescent="0.15">
      <c r="B243" s="142"/>
      <c r="C243" s="146"/>
      <c r="D243" s="146"/>
      <c r="E243" s="147"/>
      <c r="G243" s="142"/>
      <c r="H243" s="143"/>
      <c r="I243" s="146"/>
      <c r="J243" s="147"/>
    </row>
    <row r="244" spans="2:10" ht="12" customHeight="1" x14ac:dyDescent="0.15">
      <c r="B244" s="142"/>
      <c r="C244" s="146"/>
      <c r="D244" s="146"/>
      <c r="E244" s="147"/>
      <c r="G244" s="142"/>
      <c r="H244" s="143"/>
      <c r="I244" s="146"/>
      <c r="J244" s="147"/>
    </row>
    <row r="245" spans="2:10" ht="12" customHeight="1" x14ac:dyDescent="0.15">
      <c r="B245" s="142"/>
      <c r="C245" s="146"/>
      <c r="D245" s="146"/>
      <c r="E245" s="147"/>
      <c r="G245" s="142"/>
      <c r="H245" s="143"/>
      <c r="I245" s="146"/>
      <c r="J245" s="147"/>
    </row>
    <row r="246" spans="2:10" ht="12" customHeight="1" x14ac:dyDescent="0.15">
      <c r="B246" s="142"/>
      <c r="C246" s="146"/>
      <c r="D246" s="146"/>
      <c r="E246" s="147"/>
      <c r="G246" s="142"/>
      <c r="H246" s="143"/>
      <c r="I246" s="146"/>
      <c r="J246" s="147"/>
    </row>
    <row r="247" spans="2:10" ht="12" customHeight="1" x14ac:dyDescent="0.15">
      <c r="B247" s="144"/>
      <c r="C247" s="145"/>
      <c r="D247" s="146"/>
      <c r="E247" s="147"/>
      <c r="G247" s="144"/>
      <c r="H247" s="145"/>
      <c r="I247" s="146"/>
      <c r="J247" s="147"/>
    </row>
    <row r="248" spans="2:10" ht="12" customHeight="1" x14ac:dyDescent="0.15">
      <c r="B248" s="30" t="s">
        <v>385</v>
      </c>
      <c r="C248" s="34">
        <v>10200</v>
      </c>
      <c r="D248" s="145"/>
      <c r="E248" s="148"/>
      <c r="G248" s="14" t="s">
        <v>385</v>
      </c>
      <c r="H248" s="18">
        <v>600</v>
      </c>
      <c r="I248" s="145"/>
      <c r="J248" s="148"/>
    </row>
    <row r="249" spans="2:10" ht="12" customHeight="1" x14ac:dyDescent="0.15">
      <c r="B249" s="136" t="s">
        <v>901</v>
      </c>
      <c r="C249" s="137"/>
      <c r="D249" s="137"/>
      <c r="E249" s="138"/>
      <c r="G249" s="136" t="s">
        <v>478</v>
      </c>
      <c r="H249" s="137"/>
      <c r="I249" s="137"/>
      <c r="J249" s="138"/>
    </row>
    <row r="250" spans="2:10" ht="12" customHeight="1" x14ac:dyDescent="0.15">
      <c r="B250" s="139"/>
      <c r="C250" s="140"/>
      <c r="D250" s="140"/>
      <c r="E250" s="141"/>
      <c r="G250" s="139"/>
      <c r="H250" s="140"/>
      <c r="I250" s="140"/>
      <c r="J250" s="141"/>
    </row>
    <row r="251" spans="2:10" ht="12" customHeight="1" x14ac:dyDescent="0.15">
      <c r="B251" s="139"/>
      <c r="C251" s="140"/>
      <c r="D251" s="140"/>
      <c r="E251" s="141"/>
      <c r="G251" s="139"/>
      <c r="H251" s="140"/>
      <c r="I251" s="140"/>
      <c r="J251" s="141"/>
    </row>
    <row r="252" spans="2:10" ht="12" customHeight="1" x14ac:dyDescent="0.15">
      <c r="B252" s="139"/>
      <c r="C252" s="140"/>
      <c r="D252" s="140"/>
      <c r="E252" s="141"/>
      <c r="G252" s="139"/>
      <c r="H252" s="140"/>
      <c r="I252" s="140"/>
      <c r="J252" s="141"/>
    </row>
    <row r="253" spans="2:10" ht="12" customHeight="1" x14ac:dyDescent="0.15">
      <c r="B253" s="139"/>
      <c r="C253" s="140"/>
      <c r="D253" s="140"/>
      <c r="E253" s="141"/>
      <c r="G253" s="139"/>
      <c r="H253" s="140"/>
      <c r="I253" s="140"/>
      <c r="J253" s="141"/>
    </row>
    <row r="254" spans="2:10" ht="12" customHeight="1" x14ac:dyDescent="0.15">
      <c r="B254" s="139"/>
      <c r="C254" s="140"/>
      <c r="D254" s="140"/>
      <c r="E254" s="141"/>
      <c r="G254" s="139"/>
      <c r="H254" s="140"/>
      <c r="I254" s="140"/>
      <c r="J254" s="141"/>
    </row>
    <row r="255" spans="2:10" ht="12" customHeight="1" x14ac:dyDescent="0.15">
      <c r="B255" s="139"/>
      <c r="C255" s="140"/>
      <c r="D255" s="140"/>
      <c r="E255" s="141"/>
      <c r="G255" s="139"/>
      <c r="H255" s="140"/>
      <c r="I255" s="140"/>
      <c r="J255" s="141"/>
    </row>
    <row r="256" spans="2:10" ht="12" customHeight="1" x14ac:dyDescent="0.15">
      <c r="B256" s="139"/>
      <c r="C256" s="140"/>
      <c r="D256" s="140"/>
      <c r="E256" s="141"/>
      <c r="G256" s="139"/>
      <c r="H256" s="140"/>
      <c r="I256" s="140"/>
      <c r="J256" s="141"/>
    </row>
    <row r="257" spans="2:10" ht="12" customHeight="1" x14ac:dyDescent="0.15">
      <c r="B257" s="139"/>
      <c r="C257" s="140"/>
      <c r="D257" s="140"/>
      <c r="E257" s="141"/>
      <c r="G257" s="139"/>
      <c r="H257" s="140"/>
      <c r="I257" s="140"/>
      <c r="J257" s="141"/>
    </row>
    <row r="258" spans="2:10" ht="12" customHeight="1" x14ac:dyDescent="0.15">
      <c r="B258" s="139"/>
      <c r="C258" s="140"/>
      <c r="D258" s="140"/>
      <c r="E258" s="141"/>
      <c r="G258" s="139"/>
      <c r="H258" s="140"/>
      <c r="I258" s="140"/>
      <c r="J258" s="141"/>
    </row>
    <row r="259" spans="2:10" ht="12" customHeight="1" x14ac:dyDescent="0.15">
      <c r="B259" s="130" t="s">
        <v>480</v>
      </c>
      <c r="C259" s="131"/>
      <c r="D259" s="131"/>
      <c r="E259" s="132"/>
      <c r="G259" s="130" t="s">
        <v>902</v>
      </c>
      <c r="H259" s="131"/>
      <c r="I259" s="131"/>
      <c r="J259" s="132"/>
    </row>
  </sheetData>
  <mergeCells count="152">
    <mergeCell ref="Q93:T102"/>
    <mergeCell ref="G164:H169"/>
    <mergeCell ref="Q164:R169"/>
    <mergeCell ref="G112:H117"/>
    <mergeCell ref="Q112:R117"/>
    <mergeCell ref="I112:J118"/>
    <mergeCell ref="S112:T118"/>
    <mergeCell ref="Q119:T128"/>
    <mergeCell ref="S164:T170"/>
    <mergeCell ref="L119:O128"/>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903</v>
      </c>
      <c r="G3" s="6" t="s">
        <v>366</v>
      </c>
      <c r="H3" s="7" t="s">
        <v>367</v>
      </c>
      <c r="I3" s="7" t="s">
        <v>368</v>
      </c>
      <c r="J3" s="8" t="s">
        <v>904</v>
      </c>
      <c r="L3" s="6" t="s">
        <v>366</v>
      </c>
      <c r="M3" s="7" t="s">
        <v>367</v>
      </c>
      <c r="N3" s="7" t="s">
        <v>422</v>
      </c>
      <c r="O3" s="8" t="s">
        <v>904</v>
      </c>
      <c r="Q3" s="6" t="s">
        <v>366</v>
      </c>
      <c r="R3" s="7" t="s">
        <v>367</v>
      </c>
      <c r="S3" s="7" t="s">
        <v>368</v>
      </c>
      <c r="T3" s="8" t="s">
        <v>905</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42" t="s">
        <v>383</v>
      </c>
      <c r="C8" s="143"/>
      <c r="D8" s="146" t="s">
        <v>379</v>
      </c>
      <c r="E8" s="147"/>
      <c r="G8" s="142" t="s">
        <v>383</v>
      </c>
      <c r="H8" s="143"/>
      <c r="I8" s="146" t="s">
        <v>906</v>
      </c>
      <c r="J8" s="147"/>
      <c r="L8" s="142" t="s">
        <v>383</v>
      </c>
      <c r="M8" s="143"/>
      <c r="N8" s="146" t="s">
        <v>907</v>
      </c>
      <c r="O8" s="147"/>
      <c r="Q8" s="142" t="s">
        <v>383</v>
      </c>
      <c r="R8" s="143"/>
      <c r="S8" s="146" t="s">
        <v>908</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0</v>
      </c>
      <c r="I14" s="145"/>
      <c r="J14" s="148"/>
      <c r="L14" s="14" t="s">
        <v>385</v>
      </c>
      <c r="M14" s="18">
        <v>0</v>
      </c>
      <c r="N14" s="145"/>
      <c r="O14" s="148"/>
      <c r="Q14" s="14" t="s">
        <v>385</v>
      </c>
      <c r="R14" s="18">
        <v>0</v>
      </c>
      <c r="S14" s="145"/>
      <c r="T14" s="148"/>
    </row>
    <row r="15" spans="2:20" ht="12" customHeight="1" x14ac:dyDescent="0.15">
      <c r="B15" s="136" t="s">
        <v>909</v>
      </c>
      <c r="C15" s="137"/>
      <c r="D15" s="137"/>
      <c r="E15" s="138"/>
      <c r="G15" s="136"/>
      <c r="H15" s="137"/>
      <c r="I15" s="137"/>
      <c r="J15" s="138"/>
      <c r="L15" s="136" t="s">
        <v>478</v>
      </c>
      <c r="M15" s="137"/>
      <c r="N15" s="137"/>
      <c r="O15" s="138"/>
      <c r="Q15" s="136" t="s">
        <v>910</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388</v>
      </c>
      <c r="C25" s="131"/>
      <c r="D25" s="131"/>
      <c r="E25" s="132"/>
      <c r="G25" s="130" t="s">
        <v>911</v>
      </c>
      <c r="H25" s="131"/>
      <c r="I25" s="131"/>
      <c r="J25" s="132"/>
      <c r="L25" s="130" t="s">
        <v>728</v>
      </c>
      <c r="M25" s="131"/>
      <c r="N25" s="131"/>
      <c r="O25" s="132"/>
      <c r="Q25" s="130" t="s">
        <v>912</v>
      </c>
      <c r="R25" s="131"/>
      <c r="S25" s="131"/>
      <c r="T25" s="132"/>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904</v>
      </c>
      <c r="G29" s="6" t="s">
        <v>366</v>
      </c>
      <c r="H29" s="7" t="s">
        <v>367</v>
      </c>
      <c r="I29" s="7" t="s">
        <v>422</v>
      </c>
      <c r="J29" s="8" t="s">
        <v>904</v>
      </c>
      <c r="L29" s="6" t="s">
        <v>366</v>
      </c>
      <c r="M29" s="7" t="s">
        <v>367</v>
      </c>
      <c r="N29" s="7" t="s">
        <v>368</v>
      </c>
      <c r="O29" s="8" t="s">
        <v>913</v>
      </c>
      <c r="Q29" s="6" t="s">
        <v>366</v>
      </c>
      <c r="R29" s="7" t="s">
        <v>367</v>
      </c>
      <c r="S29" s="7" t="s">
        <v>422</v>
      </c>
      <c r="T29" s="8" t="s">
        <v>913</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42" t="s">
        <v>914</v>
      </c>
      <c r="C34" s="143"/>
      <c r="D34" s="146" t="s">
        <v>915</v>
      </c>
      <c r="E34" s="147"/>
      <c r="G34" s="142" t="s">
        <v>916</v>
      </c>
      <c r="H34" s="143"/>
      <c r="I34" s="146" t="s">
        <v>917</v>
      </c>
      <c r="J34" s="147"/>
      <c r="L34" s="142" t="s">
        <v>918</v>
      </c>
      <c r="M34" s="143"/>
      <c r="N34" s="146" t="s">
        <v>919</v>
      </c>
      <c r="O34" s="147"/>
      <c r="Q34" s="142" t="s">
        <v>920</v>
      </c>
      <c r="R34" s="143"/>
      <c r="S34" s="146" t="s">
        <v>921</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100</v>
      </c>
      <c r="D40" s="145"/>
      <c r="E40" s="148"/>
      <c r="G40" s="14" t="s">
        <v>385</v>
      </c>
      <c r="H40" s="18">
        <v>200</v>
      </c>
      <c r="I40" s="145"/>
      <c r="J40" s="148"/>
      <c r="L40" s="14" t="s">
        <v>385</v>
      </c>
      <c r="M40" s="18">
        <v>300</v>
      </c>
      <c r="N40" s="145"/>
      <c r="O40" s="148"/>
      <c r="Q40" s="14" t="s">
        <v>385</v>
      </c>
      <c r="R40" s="18">
        <v>500</v>
      </c>
      <c r="S40" s="145"/>
      <c r="T40" s="148"/>
    </row>
    <row r="41" spans="2:20" ht="12" customHeight="1" x14ac:dyDescent="0.15">
      <c r="B41" s="136"/>
      <c r="C41" s="137"/>
      <c r="D41" s="137"/>
      <c r="E41" s="138"/>
      <c r="G41" s="136" t="s">
        <v>922</v>
      </c>
      <c r="H41" s="137"/>
      <c r="I41" s="137"/>
      <c r="J41" s="138"/>
      <c r="L41" s="136"/>
      <c r="M41" s="137"/>
      <c r="N41" s="137"/>
      <c r="O41" s="138"/>
      <c r="Q41" s="136" t="s">
        <v>923</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911</v>
      </c>
      <c r="C51" s="131"/>
      <c r="D51" s="131"/>
      <c r="E51" s="132"/>
      <c r="G51" s="130" t="s">
        <v>924</v>
      </c>
      <c r="H51" s="131"/>
      <c r="I51" s="131"/>
      <c r="J51" s="132"/>
      <c r="L51" s="130" t="s">
        <v>925</v>
      </c>
      <c r="M51" s="131"/>
      <c r="N51" s="131"/>
      <c r="O51" s="132"/>
      <c r="Q51" s="130" t="s">
        <v>391</v>
      </c>
      <c r="R51" s="131"/>
      <c r="S51" s="131"/>
      <c r="T51" s="132"/>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422</v>
      </c>
      <c r="E55" s="8" t="s">
        <v>904</v>
      </c>
      <c r="G55" s="6" t="s">
        <v>366</v>
      </c>
      <c r="H55" s="7" t="s">
        <v>367</v>
      </c>
      <c r="I55" s="7" t="s">
        <v>368</v>
      </c>
      <c r="J55" s="8" t="s">
        <v>913</v>
      </c>
      <c r="L55" s="6" t="s">
        <v>366</v>
      </c>
      <c r="M55" s="7" t="s">
        <v>482</v>
      </c>
      <c r="N55" s="7" t="s">
        <v>368</v>
      </c>
      <c r="O55" s="8" t="s">
        <v>913</v>
      </c>
      <c r="Q55" s="6" t="s">
        <v>366</v>
      </c>
      <c r="R55" s="7" t="s">
        <v>367</v>
      </c>
      <c r="S55" s="7" t="s">
        <v>422</v>
      </c>
      <c r="T55" s="8" t="s">
        <v>913</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42" t="s">
        <v>926</v>
      </c>
      <c r="C60" s="143"/>
      <c r="D60" s="146" t="s">
        <v>927</v>
      </c>
      <c r="E60" s="147"/>
      <c r="G60" s="142" t="s">
        <v>928</v>
      </c>
      <c r="H60" s="143"/>
      <c r="I60" s="146" t="s">
        <v>929</v>
      </c>
      <c r="J60" s="147"/>
      <c r="L60" s="142" t="s">
        <v>930</v>
      </c>
      <c r="M60" s="143"/>
      <c r="N60" s="146" t="s">
        <v>931</v>
      </c>
      <c r="O60" s="147"/>
      <c r="Q60" s="142" t="s">
        <v>932</v>
      </c>
      <c r="R60" s="143"/>
      <c r="S60" s="146" t="s">
        <v>933</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600</v>
      </c>
      <c r="D66" s="145"/>
      <c r="E66" s="148"/>
      <c r="G66" s="14" t="s">
        <v>385</v>
      </c>
      <c r="H66" s="18">
        <v>1100</v>
      </c>
      <c r="I66" s="145"/>
      <c r="J66" s="148"/>
      <c r="L66" s="14" t="s">
        <v>385</v>
      </c>
      <c r="M66" s="18">
        <v>500</v>
      </c>
      <c r="N66" s="145"/>
      <c r="O66" s="148"/>
      <c r="Q66" s="14" t="s">
        <v>385</v>
      </c>
      <c r="R66" s="18">
        <v>1100</v>
      </c>
      <c r="S66" s="145"/>
      <c r="T66" s="148"/>
    </row>
    <row r="67" spans="2:20" ht="12" customHeight="1" x14ac:dyDescent="0.15">
      <c r="B67" s="136"/>
      <c r="C67" s="137"/>
      <c r="D67" s="137"/>
      <c r="E67" s="138"/>
      <c r="G67" s="136" t="s">
        <v>934</v>
      </c>
      <c r="H67" s="137"/>
      <c r="I67" s="137"/>
      <c r="J67" s="138"/>
      <c r="L67" s="136" t="s">
        <v>935</v>
      </c>
      <c r="M67" s="137"/>
      <c r="N67" s="137"/>
      <c r="O67" s="138"/>
      <c r="Q67" s="136" t="s">
        <v>936</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402</v>
      </c>
      <c r="C77" s="131"/>
      <c r="D77" s="131"/>
      <c r="E77" s="132"/>
      <c r="G77" s="130" t="s">
        <v>792</v>
      </c>
      <c r="H77" s="131"/>
      <c r="I77" s="131"/>
      <c r="J77" s="132"/>
      <c r="L77" s="130" t="s">
        <v>792</v>
      </c>
      <c r="M77" s="131"/>
      <c r="N77" s="131"/>
      <c r="O77" s="132"/>
      <c r="Q77" s="130" t="s">
        <v>792</v>
      </c>
      <c r="R77" s="131"/>
      <c r="S77" s="131"/>
      <c r="T77" s="132"/>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422</v>
      </c>
      <c r="E81" s="8" t="s">
        <v>913</v>
      </c>
      <c r="G81" s="6" t="s">
        <v>366</v>
      </c>
      <c r="H81" s="7" t="s">
        <v>367</v>
      </c>
      <c r="I81" s="7" t="s">
        <v>483</v>
      </c>
      <c r="J81" s="8" t="s">
        <v>904</v>
      </c>
      <c r="L81" s="6" t="s">
        <v>366</v>
      </c>
      <c r="M81" s="7" t="s">
        <v>367</v>
      </c>
      <c r="N81" s="7" t="s">
        <v>422</v>
      </c>
      <c r="O81" s="8" t="s">
        <v>904</v>
      </c>
      <c r="Q81" s="6" t="s">
        <v>366</v>
      </c>
      <c r="R81" s="7" t="s">
        <v>482</v>
      </c>
      <c r="S81" s="7" t="s">
        <v>422</v>
      </c>
      <c r="T81" s="8" t="s">
        <v>937</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42" t="s">
        <v>938</v>
      </c>
      <c r="C86" s="143"/>
      <c r="D86" s="146" t="s">
        <v>939</v>
      </c>
      <c r="E86" s="147"/>
      <c r="G86" s="142" t="s">
        <v>940</v>
      </c>
      <c r="H86" s="143"/>
      <c r="I86" s="146" t="s">
        <v>941</v>
      </c>
      <c r="J86" s="147"/>
      <c r="L86" s="142" t="s">
        <v>942</v>
      </c>
      <c r="M86" s="143"/>
      <c r="N86" s="146" t="s">
        <v>943</v>
      </c>
      <c r="O86" s="147"/>
      <c r="Q86" s="142" t="s">
        <v>944</v>
      </c>
      <c r="R86" s="143"/>
      <c r="S86" s="146" t="s">
        <v>945</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1100</v>
      </c>
      <c r="D92" s="145"/>
      <c r="E92" s="148"/>
      <c r="G92" s="14" t="s">
        <v>385</v>
      </c>
      <c r="H92" s="18">
        <v>1000</v>
      </c>
      <c r="I92" s="145"/>
      <c r="J92" s="148"/>
      <c r="L92" s="14" t="s">
        <v>385</v>
      </c>
      <c r="M92" s="18">
        <v>2400</v>
      </c>
      <c r="N92" s="145"/>
      <c r="O92" s="148"/>
      <c r="Q92" s="14" t="s">
        <v>385</v>
      </c>
      <c r="R92" s="18">
        <v>200</v>
      </c>
      <c r="S92" s="145"/>
      <c r="T92" s="148"/>
    </row>
    <row r="93" spans="2:20" ht="12" customHeight="1" x14ac:dyDescent="0.15">
      <c r="B93" s="136" t="s">
        <v>946</v>
      </c>
      <c r="C93" s="137"/>
      <c r="D93" s="137"/>
      <c r="E93" s="138"/>
      <c r="G93" s="136" t="s">
        <v>947</v>
      </c>
      <c r="H93" s="137"/>
      <c r="I93" s="137"/>
      <c r="J93" s="138"/>
      <c r="L93" s="136" t="s">
        <v>478</v>
      </c>
      <c r="M93" s="137"/>
      <c r="N93" s="137"/>
      <c r="O93" s="138"/>
      <c r="Q93" s="136"/>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948</v>
      </c>
      <c r="C103" s="131"/>
      <c r="D103" s="131"/>
      <c r="E103" s="132"/>
      <c r="G103" s="130" t="s">
        <v>948</v>
      </c>
      <c r="H103" s="131"/>
      <c r="I103" s="131"/>
      <c r="J103" s="132"/>
      <c r="L103" s="130" t="s">
        <v>495</v>
      </c>
      <c r="M103" s="131"/>
      <c r="N103" s="131"/>
      <c r="O103" s="132"/>
      <c r="Q103" s="130" t="s">
        <v>608</v>
      </c>
      <c r="R103" s="131"/>
      <c r="S103" s="131"/>
      <c r="T103" s="132"/>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422</v>
      </c>
      <c r="E107" s="8" t="s">
        <v>905</v>
      </c>
      <c r="G107" s="6" t="s">
        <v>366</v>
      </c>
      <c r="H107" s="7" t="s">
        <v>367</v>
      </c>
      <c r="I107" s="7" t="s">
        <v>422</v>
      </c>
      <c r="J107" s="8" t="s">
        <v>905</v>
      </c>
      <c r="L107" s="24" t="s">
        <v>366</v>
      </c>
      <c r="M107" s="7" t="s">
        <v>367</v>
      </c>
      <c r="N107" s="7" t="s">
        <v>422</v>
      </c>
      <c r="O107" s="8" t="s">
        <v>949</v>
      </c>
      <c r="Q107" s="24" t="s">
        <v>366</v>
      </c>
      <c r="R107" s="7" t="s">
        <v>367</v>
      </c>
      <c r="S107" s="7" t="s">
        <v>483</v>
      </c>
      <c r="T107" s="8" t="s">
        <v>950</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42" t="s">
        <v>951</v>
      </c>
      <c r="C112" s="143"/>
      <c r="D112" s="146" t="s">
        <v>952</v>
      </c>
      <c r="E112" s="147"/>
      <c r="G112" s="142" t="s">
        <v>953</v>
      </c>
      <c r="H112" s="143"/>
      <c r="I112" s="146" t="s">
        <v>954</v>
      </c>
      <c r="J112" s="147"/>
      <c r="L112" s="142" t="s">
        <v>955</v>
      </c>
      <c r="M112" s="146"/>
      <c r="N112" s="146" t="s">
        <v>956</v>
      </c>
      <c r="O112" s="147"/>
      <c r="Q112" s="142" t="s">
        <v>957</v>
      </c>
      <c r="R112" s="146"/>
      <c r="S112" s="146" t="s">
        <v>958</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400</v>
      </c>
      <c r="D118" s="145"/>
      <c r="E118" s="148"/>
      <c r="G118" s="14" t="s">
        <v>385</v>
      </c>
      <c r="H118" s="18">
        <v>300</v>
      </c>
      <c r="I118" s="145"/>
      <c r="J118" s="148"/>
      <c r="L118" s="30" t="s">
        <v>385</v>
      </c>
      <c r="M118" s="34">
        <v>600</v>
      </c>
      <c r="N118" s="145"/>
      <c r="O118" s="148"/>
      <c r="Q118" s="30" t="s">
        <v>385</v>
      </c>
      <c r="R118" s="34">
        <v>500</v>
      </c>
      <c r="S118" s="145"/>
      <c r="T118" s="148"/>
    </row>
    <row r="119" spans="2:20" ht="12" customHeight="1" x14ac:dyDescent="0.15">
      <c r="B119" s="136" t="s">
        <v>959</v>
      </c>
      <c r="C119" s="137"/>
      <c r="D119" s="137"/>
      <c r="E119" s="138"/>
      <c r="G119" s="136" t="s">
        <v>960</v>
      </c>
      <c r="H119" s="137"/>
      <c r="I119" s="137"/>
      <c r="J119" s="138"/>
      <c r="L119" s="136" t="s">
        <v>478</v>
      </c>
      <c r="M119" s="137"/>
      <c r="N119" s="137"/>
      <c r="O119" s="138"/>
      <c r="Q119" s="136" t="s">
        <v>961</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480</v>
      </c>
      <c r="C129" s="131"/>
      <c r="D129" s="131"/>
      <c r="E129" s="132"/>
      <c r="G129" s="130" t="s">
        <v>480</v>
      </c>
      <c r="H129" s="131"/>
      <c r="I129" s="131"/>
      <c r="J129" s="132"/>
      <c r="L129" s="130" t="s">
        <v>962</v>
      </c>
      <c r="M129" s="131"/>
      <c r="N129" s="131"/>
      <c r="O129" s="132"/>
      <c r="Q129" s="130" t="s">
        <v>537</v>
      </c>
      <c r="R129" s="131"/>
      <c r="S129" s="131"/>
      <c r="T129" s="132"/>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904</v>
      </c>
      <c r="Q132" s="20" t="s">
        <v>364</v>
      </c>
      <c r="R132" s="21" t="s">
        <v>163</v>
      </c>
      <c r="S132" s="22" t="s">
        <v>365</v>
      </c>
      <c r="T132" s="5" t="str">
        <f>T133</f>
        <v>锤</v>
      </c>
    </row>
    <row r="133" spans="2:20" ht="12" customHeight="1" x14ac:dyDescent="0.15">
      <c r="B133" s="24" t="s">
        <v>366</v>
      </c>
      <c r="C133" s="7" t="s">
        <v>367</v>
      </c>
      <c r="D133" s="7" t="s">
        <v>422</v>
      </c>
      <c r="E133" s="8" t="s">
        <v>963</v>
      </c>
      <c r="G133" s="46" t="s">
        <v>366</v>
      </c>
      <c r="H133" s="84" t="s">
        <v>482</v>
      </c>
      <c r="I133" s="84" t="s">
        <v>422</v>
      </c>
      <c r="J133" s="48" t="s">
        <v>964</v>
      </c>
      <c r="L133" s="24" t="s">
        <v>366</v>
      </c>
      <c r="M133" s="7" t="s">
        <v>367</v>
      </c>
      <c r="N133" s="7" t="s">
        <v>368</v>
      </c>
      <c r="O133" s="8" t="s">
        <v>904</v>
      </c>
      <c r="Q133" s="24" t="s">
        <v>366</v>
      </c>
      <c r="R133" s="7" t="s">
        <v>367</v>
      </c>
      <c r="S133" s="7" t="s">
        <v>368</v>
      </c>
      <c r="T133" s="8" t="s">
        <v>904</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1" t="s">
        <v>965</v>
      </c>
      <c r="C138" s="175"/>
      <c r="D138" s="175" t="s">
        <v>966</v>
      </c>
      <c r="E138" s="172"/>
      <c r="G138" s="169" t="s">
        <v>967</v>
      </c>
      <c r="H138" s="165"/>
      <c r="I138" s="165" t="s">
        <v>968</v>
      </c>
      <c r="J138" s="166"/>
      <c r="L138" s="142" t="s">
        <v>2144</v>
      </c>
      <c r="M138" s="146"/>
      <c r="N138" s="146" t="s">
        <v>969</v>
      </c>
      <c r="O138" s="147"/>
      <c r="Q138" s="142" t="s">
        <v>970</v>
      </c>
      <c r="R138" s="146"/>
      <c r="S138" s="146" t="s">
        <v>969</v>
      </c>
      <c r="T138" s="147"/>
    </row>
    <row r="139" spans="2:20" ht="12" customHeight="1" x14ac:dyDescent="0.15">
      <c r="B139" s="142"/>
      <c r="C139" s="143"/>
      <c r="D139" s="146"/>
      <c r="E139" s="147"/>
      <c r="G139" s="169"/>
      <c r="H139" s="165"/>
      <c r="I139" s="165"/>
      <c r="J139" s="166"/>
      <c r="L139" s="142"/>
      <c r="M139" s="146"/>
      <c r="N139" s="146"/>
      <c r="O139" s="147"/>
      <c r="Q139" s="142"/>
      <c r="R139" s="146"/>
      <c r="S139" s="146"/>
      <c r="T139" s="147"/>
    </row>
    <row r="140" spans="2:20" ht="12" customHeight="1" x14ac:dyDescent="0.15">
      <c r="B140" s="142"/>
      <c r="C140" s="143"/>
      <c r="D140" s="146"/>
      <c r="E140" s="147"/>
      <c r="G140" s="169"/>
      <c r="H140" s="165"/>
      <c r="I140" s="165"/>
      <c r="J140" s="166"/>
      <c r="L140" s="142"/>
      <c r="M140" s="146"/>
      <c r="N140" s="146"/>
      <c r="O140" s="147"/>
      <c r="Q140" s="142"/>
      <c r="R140" s="146"/>
      <c r="S140" s="146"/>
      <c r="T140" s="147"/>
    </row>
    <row r="141" spans="2:20" ht="12" customHeight="1" x14ac:dyDescent="0.15">
      <c r="B141" s="142"/>
      <c r="C141" s="143"/>
      <c r="D141" s="146"/>
      <c r="E141" s="147"/>
      <c r="G141" s="169"/>
      <c r="H141" s="165"/>
      <c r="I141" s="165"/>
      <c r="J141" s="166"/>
      <c r="L141" s="142"/>
      <c r="M141" s="146"/>
      <c r="N141" s="146"/>
      <c r="O141" s="147"/>
      <c r="Q141" s="142"/>
      <c r="R141" s="146"/>
      <c r="S141" s="146"/>
      <c r="T141" s="147"/>
    </row>
    <row r="142" spans="2:20" ht="12" customHeight="1" x14ac:dyDescent="0.15">
      <c r="B142" s="142"/>
      <c r="C142" s="143"/>
      <c r="D142" s="146"/>
      <c r="E142" s="147"/>
      <c r="G142" s="169"/>
      <c r="H142" s="165"/>
      <c r="I142" s="165"/>
      <c r="J142" s="166"/>
      <c r="L142" s="142"/>
      <c r="M142" s="146"/>
      <c r="N142" s="146"/>
      <c r="O142" s="147"/>
      <c r="Q142" s="142"/>
      <c r="R142" s="146"/>
      <c r="S142" s="146"/>
      <c r="T142" s="147"/>
    </row>
    <row r="143" spans="2:20" ht="12" customHeight="1" x14ac:dyDescent="0.15">
      <c r="B143" s="144"/>
      <c r="C143" s="145"/>
      <c r="D143" s="146"/>
      <c r="E143" s="147"/>
      <c r="G143" s="170"/>
      <c r="H143" s="167"/>
      <c r="I143" s="165"/>
      <c r="J143" s="166"/>
      <c r="L143" s="144"/>
      <c r="M143" s="145"/>
      <c r="N143" s="146"/>
      <c r="O143" s="147"/>
      <c r="Q143" s="144"/>
      <c r="R143" s="145"/>
      <c r="S143" s="146"/>
      <c r="T143" s="147"/>
    </row>
    <row r="144" spans="2:20" ht="12" customHeight="1" x14ac:dyDescent="0.15">
      <c r="B144" s="30" t="s">
        <v>385</v>
      </c>
      <c r="C144" s="34">
        <v>1200</v>
      </c>
      <c r="D144" s="176"/>
      <c r="E144" s="177"/>
      <c r="G144" s="55" t="s">
        <v>385</v>
      </c>
      <c r="H144" s="70">
        <v>200</v>
      </c>
      <c r="I144" s="167"/>
      <c r="J144" s="168"/>
      <c r="L144" s="30" t="s">
        <v>385</v>
      </c>
      <c r="M144" s="34">
        <v>300</v>
      </c>
      <c r="N144" s="145"/>
      <c r="O144" s="148"/>
      <c r="Q144" s="30" t="s">
        <v>385</v>
      </c>
      <c r="R144" s="34">
        <v>1000</v>
      </c>
      <c r="S144" s="145"/>
      <c r="T144" s="148"/>
    </row>
    <row r="145" spans="2:20" ht="12" customHeight="1" x14ac:dyDescent="0.15">
      <c r="B145" s="178" t="s">
        <v>478</v>
      </c>
      <c r="C145" s="179"/>
      <c r="D145" s="179"/>
      <c r="E145" s="180"/>
      <c r="G145" s="159" t="s">
        <v>971</v>
      </c>
      <c r="H145" s="160"/>
      <c r="I145" s="160"/>
      <c r="J145" s="161"/>
      <c r="L145" s="136" t="s">
        <v>478</v>
      </c>
      <c r="M145" s="137"/>
      <c r="N145" s="137"/>
      <c r="O145" s="138"/>
      <c r="Q145" s="136" t="s">
        <v>478</v>
      </c>
      <c r="R145" s="137"/>
      <c r="S145" s="137"/>
      <c r="T145" s="138"/>
    </row>
    <row r="146" spans="2:20" ht="12" customHeight="1" x14ac:dyDescent="0.15">
      <c r="B146" s="181"/>
      <c r="C146" s="182"/>
      <c r="D146" s="182"/>
      <c r="E146" s="183"/>
      <c r="G146" s="162"/>
      <c r="H146" s="163"/>
      <c r="I146" s="163"/>
      <c r="J146" s="164"/>
      <c r="L146" s="139"/>
      <c r="M146" s="140"/>
      <c r="N146" s="140"/>
      <c r="O146" s="141"/>
      <c r="Q146" s="139"/>
      <c r="R146" s="140"/>
      <c r="S146" s="140"/>
      <c r="T146" s="141"/>
    </row>
    <row r="147" spans="2:20" ht="12" customHeight="1" x14ac:dyDescent="0.15">
      <c r="B147" s="181"/>
      <c r="C147" s="182"/>
      <c r="D147" s="182"/>
      <c r="E147" s="183"/>
      <c r="G147" s="162"/>
      <c r="H147" s="163"/>
      <c r="I147" s="163"/>
      <c r="J147" s="164"/>
      <c r="L147" s="139"/>
      <c r="M147" s="140"/>
      <c r="N147" s="140"/>
      <c r="O147" s="141"/>
      <c r="Q147" s="139"/>
      <c r="R147" s="140"/>
      <c r="S147" s="140"/>
      <c r="T147" s="141"/>
    </row>
    <row r="148" spans="2:20" ht="12" customHeight="1" x14ac:dyDescent="0.15">
      <c r="B148" s="181"/>
      <c r="C148" s="182"/>
      <c r="D148" s="182"/>
      <c r="E148" s="183"/>
      <c r="G148" s="162"/>
      <c r="H148" s="163"/>
      <c r="I148" s="163"/>
      <c r="J148" s="164"/>
      <c r="L148" s="139"/>
      <c r="M148" s="140"/>
      <c r="N148" s="140"/>
      <c r="O148" s="141"/>
      <c r="Q148" s="139"/>
      <c r="R148" s="140"/>
      <c r="S148" s="140"/>
      <c r="T148" s="141"/>
    </row>
    <row r="149" spans="2:20" ht="12" customHeight="1" x14ac:dyDescent="0.15">
      <c r="B149" s="181"/>
      <c r="C149" s="182"/>
      <c r="D149" s="182"/>
      <c r="E149" s="183"/>
      <c r="G149" s="162"/>
      <c r="H149" s="163"/>
      <c r="I149" s="163"/>
      <c r="J149" s="164"/>
      <c r="L149" s="139"/>
      <c r="M149" s="140"/>
      <c r="N149" s="140"/>
      <c r="O149" s="141"/>
      <c r="Q149" s="139"/>
      <c r="R149" s="140"/>
      <c r="S149" s="140"/>
      <c r="T149" s="141"/>
    </row>
    <row r="150" spans="2:20" ht="12" customHeight="1" x14ac:dyDescent="0.15">
      <c r="B150" s="181"/>
      <c r="C150" s="182"/>
      <c r="D150" s="182"/>
      <c r="E150" s="183"/>
      <c r="G150" s="162"/>
      <c r="H150" s="163"/>
      <c r="I150" s="163"/>
      <c r="J150" s="164"/>
      <c r="L150" s="139"/>
      <c r="M150" s="140"/>
      <c r="N150" s="140"/>
      <c r="O150" s="141"/>
      <c r="Q150" s="139"/>
      <c r="R150" s="140"/>
      <c r="S150" s="140"/>
      <c r="T150" s="141"/>
    </row>
    <row r="151" spans="2:20" ht="12" customHeight="1" x14ac:dyDescent="0.15">
      <c r="B151" s="181"/>
      <c r="C151" s="182"/>
      <c r="D151" s="182"/>
      <c r="E151" s="183"/>
      <c r="G151" s="162"/>
      <c r="H151" s="163"/>
      <c r="I151" s="163"/>
      <c r="J151" s="164"/>
      <c r="L151" s="139"/>
      <c r="M151" s="140"/>
      <c r="N151" s="140"/>
      <c r="O151" s="141"/>
      <c r="Q151" s="139"/>
      <c r="R151" s="140"/>
      <c r="S151" s="140"/>
      <c r="T151" s="141"/>
    </row>
    <row r="152" spans="2:20" ht="12" customHeight="1" x14ac:dyDescent="0.15">
      <c r="B152" s="181"/>
      <c r="C152" s="182"/>
      <c r="D152" s="182"/>
      <c r="E152" s="183"/>
      <c r="G152" s="162"/>
      <c r="H152" s="163"/>
      <c r="I152" s="163"/>
      <c r="J152" s="164"/>
      <c r="L152" s="139"/>
      <c r="M152" s="140"/>
      <c r="N152" s="140"/>
      <c r="O152" s="141"/>
      <c r="Q152" s="139"/>
      <c r="R152" s="140"/>
      <c r="S152" s="140"/>
      <c r="T152" s="141"/>
    </row>
    <row r="153" spans="2:20" ht="12" customHeight="1" x14ac:dyDescent="0.15">
      <c r="B153" s="181"/>
      <c r="C153" s="182"/>
      <c r="D153" s="182"/>
      <c r="E153" s="183"/>
      <c r="G153" s="162"/>
      <c r="H153" s="163"/>
      <c r="I153" s="163"/>
      <c r="J153" s="164"/>
      <c r="L153" s="139"/>
      <c r="M153" s="140"/>
      <c r="N153" s="140"/>
      <c r="O153" s="141"/>
      <c r="Q153" s="139"/>
      <c r="R153" s="140"/>
      <c r="S153" s="140"/>
      <c r="T153" s="141"/>
    </row>
    <row r="154" spans="2:20" ht="12" customHeight="1" x14ac:dyDescent="0.15">
      <c r="B154" s="184"/>
      <c r="C154" s="185"/>
      <c r="D154" s="185"/>
      <c r="E154" s="186"/>
      <c r="G154" s="162"/>
      <c r="H154" s="163"/>
      <c r="I154" s="163"/>
      <c r="J154" s="164"/>
      <c r="L154" s="139"/>
      <c r="M154" s="140"/>
      <c r="N154" s="140"/>
      <c r="O154" s="141"/>
      <c r="Q154" s="139"/>
      <c r="R154" s="140"/>
      <c r="S154" s="140"/>
      <c r="T154" s="141"/>
    </row>
    <row r="155" spans="2:20" ht="12" customHeight="1" x14ac:dyDescent="0.15">
      <c r="B155" s="130" t="s">
        <v>972</v>
      </c>
      <c r="C155" s="173"/>
      <c r="D155" s="173"/>
      <c r="E155" s="174"/>
      <c r="G155" s="156" t="s">
        <v>778</v>
      </c>
      <c r="H155" s="157"/>
      <c r="I155" s="157"/>
      <c r="J155" s="158"/>
      <c r="L155" s="130" t="s">
        <v>973</v>
      </c>
      <c r="M155" s="131"/>
      <c r="N155" s="131"/>
      <c r="O155" s="132"/>
      <c r="Q155" s="130" t="s">
        <v>973</v>
      </c>
      <c r="R155" s="131"/>
      <c r="S155" s="131"/>
      <c r="T155" s="132"/>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904</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42" t="s">
        <v>974</v>
      </c>
      <c r="C164" s="146"/>
      <c r="D164" s="146" t="s">
        <v>969</v>
      </c>
      <c r="E164" s="147"/>
    </row>
    <row r="165" spans="2:5" ht="12" customHeight="1" x14ac:dyDescent="0.15">
      <c r="B165" s="142"/>
      <c r="C165" s="146"/>
      <c r="D165" s="146"/>
      <c r="E165" s="147"/>
    </row>
    <row r="166" spans="2:5" ht="12" customHeight="1" x14ac:dyDescent="0.15">
      <c r="B166" s="142"/>
      <c r="C166" s="146"/>
      <c r="D166" s="146"/>
      <c r="E166" s="147"/>
    </row>
    <row r="167" spans="2:5" ht="12" customHeight="1" x14ac:dyDescent="0.15">
      <c r="B167" s="142"/>
      <c r="C167" s="146"/>
      <c r="D167" s="146"/>
      <c r="E167" s="147"/>
    </row>
    <row r="168" spans="2:5" ht="12" customHeight="1" x14ac:dyDescent="0.15">
      <c r="B168" s="142"/>
      <c r="C168" s="146"/>
      <c r="D168" s="146"/>
      <c r="E168" s="147"/>
    </row>
    <row r="169" spans="2:5" ht="12" customHeight="1" x14ac:dyDescent="0.15">
      <c r="B169" s="144"/>
      <c r="C169" s="145"/>
      <c r="D169" s="146"/>
      <c r="E169" s="147"/>
    </row>
    <row r="170" spans="2:5" ht="12" customHeight="1" x14ac:dyDescent="0.15">
      <c r="B170" s="30" t="s">
        <v>385</v>
      </c>
      <c r="C170" s="34">
        <v>2100</v>
      </c>
      <c r="D170" s="145"/>
      <c r="E170" s="148"/>
    </row>
    <row r="171" spans="2:5" ht="12" customHeight="1" x14ac:dyDescent="0.15">
      <c r="B171" s="136" t="s">
        <v>478</v>
      </c>
      <c r="C171" s="137"/>
      <c r="D171" s="137"/>
      <c r="E171" s="138"/>
    </row>
    <row r="172" spans="2:5" ht="12" customHeight="1" x14ac:dyDescent="0.15">
      <c r="B172" s="139"/>
      <c r="C172" s="140"/>
      <c r="D172" s="140"/>
      <c r="E172" s="141"/>
    </row>
    <row r="173" spans="2:5" ht="12" customHeight="1" x14ac:dyDescent="0.15">
      <c r="B173" s="139"/>
      <c r="C173" s="140"/>
      <c r="D173" s="140"/>
      <c r="E173" s="141"/>
    </row>
    <row r="174" spans="2:5" ht="12" customHeight="1" x14ac:dyDescent="0.15">
      <c r="B174" s="139"/>
      <c r="C174" s="140"/>
      <c r="D174" s="140"/>
      <c r="E174" s="141"/>
    </row>
    <row r="175" spans="2:5" ht="12" customHeight="1" x14ac:dyDescent="0.15">
      <c r="B175" s="139"/>
      <c r="C175" s="140"/>
      <c r="D175" s="140"/>
      <c r="E175" s="141"/>
    </row>
    <row r="176" spans="2:5" ht="12" customHeight="1" x14ac:dyDescent="0.15">
      <c r="B176" s="139"/>
      <c r="C176" s="140"/>
      <c r="D176" s="140"/>
      <c r="E176" s="141"/>
    </row>
    <row r="177" spans="2:5" ht="12" customHeight="1" x14ac:dyDescent="0.15">
      <c r="B177" s="139"/>
      <c r="C177" s="140"/>
      <c r="D177" s="140"/>
      <c r="E177" s="141"/>
    </row>
    <row r="178" spans="2:5" ht="12" customHeight="1" x14ac:dyDescent="0.15">
      <c r="B178" s="139"/>
      <c r="C178" s="140"/>
      <c r="D178" s="140"/>
      <c r="E178" s="141"/>
    </row>
    <row r="179" spans="2:5" ht="12" customHeight="1" x14ac:dyDescent="0.15">
      <c r="B179" s="139"/>
      <c r="C179" s="140"/>
      <c r="D179" s="140"/>
      <c r="E179" s="141"/>
    </row>
    <row r="180" spans="2:5" ht="12" customHeight="1" x14ac:dyDescent="0.15">
      <c r="B180" s="139"/>
      <c r="C180" s="140"/>
      <c r="D180" s="140"/>
      <c r="E180" s="141"/>
    </row>
    <row r="181" spans="2:5" ht="12" customHeight="1" x14ac:dyDescent="0.15">
      <c r="B181" s="130" t="s">
        <v>973</v>
      </c>
      <c r="C181" s="131"/>
      <c r="D181" s="131"/>
      <c r="E181" s="132"/>
    </row>
  </sheetData>
  <mergeCells count="10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I8:J14"/>
    <mergeCell ref="S8:T14"/>
    <mergeCell ref="D8:E14"/>
    <mergeCell ref="N8:O14"/>
    <mergeCell ref="Q15:T24"/>
    <mergeCell ref="G8:H13"/>
    <mergeCell ref="Q8:R13"/>
    <mergeCell ref="G15:J24"/>
    <mergeCell ref="L15:O24"/>
    <mergeCell ref="B112:C117"/>
    <mergeCell ref="L112:M117"/>
    <mergeCell ref="L93:O102"/>
    <mergeCell ref="D112:E118"/>
    <mergeCell ref="N112:O118"/>
    <mergeCell ref="B93:E102"/>
    <mergeCell ref="G93:J102"/>
    <mergeCell ref="G60:H65"/>
    <mergeCell ref="Q60:R65"/>
    <mergeCell ref="I60:J66"/>
    <mergeCell ref="S60:T66"/>
    <mergeCell ref="Q41:T50"/>
    <mergeCell ref="G41:J50"/>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B129:E129"/>
    <mergeCell ref="G129:J129"/>
    <mergeCell ref="L129:O129"/>
    <mergeCell ref="Q129:T129"/>
    <mergeCell ref="B155:E155"/>
    <mergeCell ref="G155:J155"/>
    <mergeCell ref="L155:O155"/>
    <mergeCell ref="Q155:T155"/>
    <mergeCell ref="B77:E77"/>
    <mergeCell ref="G77:J77"/>
    <mergeCell ref="L77:O77"/>
    <mergeCell ref="Q77:T77"/>
    <mergeCell ref="B103:E103"/>
    <mergeCell ref="G103:J103"/>
    <mergeCell ref="L103:O103"/>
    <mergeCell ref="Q103:T103"/>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workbookViewId="0">
      <selection activeCell="L138" sqref="L138:M143"/>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483</v>
      </c>
      <c r="E3" s="39" t="s">
        <v>975</v>
      </c>
      <c r="F3" s="90"/>
      <c r="G3" s="6" t="s">
        <v>366</v>
      </c>
      <c r="H3" s="38" t="s">
        <v>367</v>
      </c>
      <c r="I3" s="38" t="s">
        <v>368</v>
      </c>
      <c r="J3" s="39" t="s">
        <v>976</v>
      </c>
      <c r="L3" s="6" t="s">
        <v>366</v>
      </c>
      <c r="M3" s="7" t="s">
        <v>482</v>
      </c>
      <c r="N3" s="7" t="s">
        <v>483</v>
      </c>
      <c r="O3" s="8" t="s">
        <v>977</v>
      </c>
      <c r="Q3" s="6" t="s">
        <v>366</v>
      </c>
      <c r="R3" s="7" t="s">
        <v>482</v>
      </c>
      <c r="S3" s="7" t="s">
        <v>483</v>
      </c>
      <c r="T3" s="8" t="s">
        <v>978</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42" t="s">
        <v>979</v>
      </c>
      <c r="C8" s="143"/>
      <c r="D8" s="146" t="s">
        <v>980</v>
      </c>
      <c r="E8" s="147"/>
      <c r="F8" s="90"/>
      <c r="G8" s="142" t="s">
        <v>981</v>
      </c>
      <c r="H8" s="143"/>
      <c r="I8" s="146" t="s">
        <v>982</v>
      </c>
      <c r="J8" s="147"/>
      <c r="L8" s="142" t="s">
        <v>983</v>
      </c>
      <c r="M8" s="143"/>
      <c r="N8" s="146" t="s">
        <v>984</v>
      </c>
      <c r="O8" s="147"/>
      <c r="Q8" s="142" t="s">
        <v>985</v>
      </c>
      <c r="R8" s="143"/>
      <c r="S8" s="146" t="s">
        <v>986</v>
      </c>
      <c r="T8" s="147"/>
    </row>
    <row r="9" spans="2:20" ht="12" customHeight="1" x14ac:dyDescent="0.15">
      <c r="B9" s="142"/>
      <c r="C9" s="143"/>
      <c r="D9" s="146"/>
      <c r="E9" s="147"/>
      <c r="F9" s="90"/>
      <c r="G9" s="142"/>
      <c r="H9" s="143"/>
      <c r="I9" s="146"/>
      <c r="J9" s="147"/>
      <c r="L9" s="142"/>
      <c r="M9" s="143"/>
      <c r="N9" s="146"/>
      <c r="O9" s="147"/>
      <c r="Q9" s="142"/>
      <c r="R9" s="143"/>
      <c r="S9" s="146"/>
      <c r="T9" s="147"/>
    </row>
    <row r="10" spans="2:20" ht="12" customHeight="1" x14ac:dyDescent="0.15">
      <c r="B10" s="142"/>
      <c r="C10" s="143"/>
      <c r="D10" s="146"/>
      <c r="E10" s="147"/>
      <c r="F10" s="90"/>
      <c r="G10" s="142"/>
      <c r="H10" s="143"/>
      <c r="I10" s="146"/>
      <c r="J10" s="147"/>
      <c r="L10" s="142"/>
      <c r="M10" s="143"/>
      <c r="N10" s="146"/>
      <c r="O10" s="147"/>
      <c r="Q10" s="142"/>
      <c r="R10" s="143"/>
      <c r="S10" s="146"/>
      <c r="T10" s="147"/>
    </row>
    <row r="11" spans="2:20" ht="12" customHeight="1" x14ac:dyDescent="0.15">
      <c r="B11" s="142"/>
      <c r="C11" s="143"/>
      <c r="D11" s="146"/>
      <c r="E11" s="147"/>
      <c r="F11" s="90"/>
      <c r="G11" s="142"/>
      <c r="H11" s="143"/>
      <c r="I11" s="146"/>
      <c r="J11" s="147"/>
      <c r="L11" s="142"/>
      <c r="M11" s="143"/>
      <c r="N11" s="146"/>
      <c r="O11" s="147"/>
      <c r="Q11" s="142"/>
      <c r="R11" s="143"/>
      <c r="S11" s="146"/>
      <c r="T11" s="147"/>
    </row>
    <row r="12" spans="2:20" ht="12" customHeight="1" x14ac:dyDescent="0.15">
      <c r="B12" s="142"/>
      <c r="C12" s="143"/>
      <c r="D12" s="146"/>
      <c r="E12" s="147"/>
      <c r="F12" s="90"/>
      <c r="G12" s="142"/>
      <c r="H12" s="143"/>
      <c r="I12" s="146"/>
      <c r="J12" s="147"/>
      <c r="L12" s="142"/>
      <c r="M12" s="143"/>
      <c r="N12" s="146"/>
      <c r="O12" s="147"/>
      <c r="Q12" s="142"/>
      <c r="R12" s="143"/>
      <c r="S12" s="146"/>
      <c r="T12" s="147"/>
    </row>
    <row r="13" spans="2:20" ht="12" customHeight="1" x14ac:dyDescent="0.15">
      <c r="B13" s="144"/>
      <c r="C13" s="145"/>
      <c r="D13" s="146"/>
      <c r="E13" s="147"/>
      <c r="F13" s="90"/>
      <c r="G13" s="144"/>
      <c r="H13" s="145"/>
      <c r="I13" s="146"/>
      <c r="J13" s="147"/>
      <c r="L13" s="144"/>
      <c r="M13" s="145"/>
      <c r="N13" s="146"/>
      <c r="O13" s="147"/>
      <c r="Q13" s="144"/>
      <c r="R13" s="145"/>
      <c r="S13" s="146"/>
      <c r="T13" s="147"/>
    </row>
    <row r="14" spans="2:20" ht="12" customHeight="1" x14ac:dyDescent="0.15">
      <c r="B14" s="14" t="s">
        <v>385</v>
      </c>
      <c r="C14" s="18">
        <v>400</v>
      </c>
      <c r="D14" s="145"/>
      <c r="E14" s="148"/>
      <c r="F14" s="90"/>
      <c r="G14" s="14" t="s">
        <v>385</v>
      </c>
      <c r="H14" s="18">
        <v>300</v>
      </c>
      <c r="I14" s="145"/>
      <c r="J14" s="148"/>
      <c r="L14" s="14" t="s">
        <v>385</v>
      </c>
      <c r="M14" s="18">
        <v>100</v>
      </c>
      <c r="N14" s="145"/>
      <c r="O14" s="148"/>
      <c r="Q14" s="14" t="s">
        <v>385</v>
      </c>
      <c r="R14" s="18">
        <v>200</v>
      </c>
      <c r="S14" s="145"/>
      <c r="T14" s="148"/>
    </row>
    <row r="15" spans="2:20" ht="12" customHeight="1" x14ac:dyDescent="0.15">
      <c r="B15" s="136" t="s">
        <v>987</v>
      </c>
      <c r="C15" s="137"/>
      <c r="D15" s="137"/>
      <c r="E15" s="138"/>
      <c r="F15" s="90"/>
      <c r="G15" s="136" t="s">
        <v>478</v>
      </c>
      <c r="H15" s="137"/>
      <c r="I15" s="137"/>
      <c r="J15" s="138"/>
      <c r="L15" s="136" t="s">
        <v>988</v>
      </c>
      <c r="M15" s="137"/>
      <c r="N15" s="137"/>
      <c r="O15" s="138"/>
      <c r="Q15" s="136" t="s">
        <v>989</v>
      </c>
      <c r="R15" s="137"/>
      <c r="S15" s="137"/>
      <c r="T15" s="138"/>
    </row>
    <row r="16" spans="2:20" ht="12" customHeight="1" x14ac:dyDescent="0.15">
      <c r="B16" s="139"/>
      <c r="C16" s="140"/>
      <c r="D16" s="140"/>
      <c r="E16" s="141"/>
      <c r="F16" s="90"/>
      <c r="G16" s="139"/>
      <c r="H16" s="140"/>
      <c r="I16" s="140"/>
      <c r="J16" s="141"/>
      <c r="L16" s="139"/>
      <c r="M16" s="140"/>
      <c r="N16" s="140"/>
      <c r="O16" s="141"/>
      <c r="Q16" s="139"/>
      <c r="R16" s="140"/>
      <c r="S16" s="140"/>
      <c r="T16" s="141"/>
    </row>
    <row r="17" spans="2:20" ht="12" customHeight="1" x14ac:dyDescent="0.15">
      <c r="B17" s="139"/>
      <c r="C17" s="140"/>
      <c r="D17" s="140"/>
      <c r="E17" s="141"/>
      <c r="F17" s="90"/>
      <c r="G17" s="139"/>
      <c r="H17" s="140"/>
      <c r="I17" s="140"/>
      <c r="J17" s="141"/>
      <c r="L17" s="139"/>
      <c r="M17" s="140"/>
      <c r="N17" s="140"/>
      <c r="O17" s="141"/>
      <c r="Q17" s="139"/>
      <c r="R17" s="140"/>
      <c r="S17" s="140"/>
      <c r="T17" s="141"/>
    </row>
    <row r="18" spans="2:20" ht="12" customHeight="1" x14ac:dyDescent="0.15">
      <c r="B18" s="139"/>
      <c r="C18" s="140"/>
      <c r="D18" s="140"/>
      <c r="E18" s="141"/>
      <c r="F18" s="90"/>
      <c r="G18" s="139"/>
      <c r="H18" s="140"/>
      <c r="I18" s="140"/>
      <c r="J18" s="141"/>
      <c r="L18" s="139"/>
      <c r="M18" s="140"/>
      <c r="N18" s="140"/>
      <c r="O18" s="141"/>
      <c r="Q18" s="139"/>
      <c r="R18" s="140"/>
      <c r="S18" s="140"/>
      <c r="T18" s="141"/>
    </row>
    <row r="19" spans="2:20" ht="12" customHeight="1" x14ac:dyDescent="0.15">
      <c r="B19" s="139"/>
      <c r="C19" s="140"/>
      <c r="D19" s="140"/>
      <c r="E19" s="141"/>
      <c r="F19" s="90"/>
      <c r="G19" s="139"/>
      <c r="H19" s="140"/>
      <c r="I19" s="140"/>
      <c r="J19" s="141"/>
      <c r="L19" s="139"/>
      <c r="M19" s="140"/>
      <c r="N19" s="140"/>
      <c r="O19" s="141"/>
      <c r="Q19" s="139"/>
      <c r="R19" s="140"/>
      <c r="S19" s="140"/>
      <c r="T19" s="141"/>
    </row>
    <row r="20" spans="2:20" ht="12" customHeight="1" x14ac:dyDescent="0.15">
      <c r="B20" s="139"/>
      <c r="C20" s="140"/>
      <c r="D20" s="140"/>
      <c r="E20" s="141"/>
      <c r="F20" s="90"/>
      <c r="G20" s="139"/>
      <c r="H20" s="140"/>
      <c r="I20" s="140"/>
      <c r="J20" s="141"/>
      <c r="L20" s="139"/>
      <c r="M20" s="140"/>
      <c r="N20" s="140"/>
      <c r="O20" s="141"/>
      <c r="Q20" s="139"/>
      <c r="R20" s="140"/>
      <c r="S20" s="140"/>
      <c r="T20" s="141"/>
    </row>
    <row r="21" spans="2:20" ht="12" customHeight="1" x14ac:dyDescent="0.15">
      <c r="B21" s="139"/>
      <c r="C21" s="140"/>
      <c r="D21" s="140"/>
      <c r="E21" s="141"/>
      <c r="F21" s="90"/>
      <c r="G21" s="139"/>
      <c r="H21" s="140"/>
      <c r="I21" s="140"/>
      <c r="J21" s="141"/>
      <c r="L21" s="139"/>
      <c r="M21" s="140"/>
      <c r="N21" s="140"/>
      <c r="O21" s="141"/>
      <c r="Q21" s="139"/>
      <c r="R21" s="140"/>
      <c r="S21" s="140"/>
      <c r="T21" s="141"/>
    </row>
    <row r="22" spans="2:20" ht="12" customHeight="1" x14ac:dyDescent="0.15">
      <c r="B22" s="139"/>
      <c r="C22" s="140"/>
      <c r="D22" s="140"/>
      <c r="E22" s="141"/>
      <c r="F22" s="90"/>
      <c r="G22" s="139"/>
      <c r="H22" s="140"/>
      <c r="I22" s="140"/>
      <c r="J22" s="141"/>
      <c r="L22" s="139"/>
      <c r="M22" s="140"/>
      <c r="N22" s="140"/>
      <c r="O22" s="141"/>
      <c r="Q22" s="139"/>
      <c r="R22" s="140"/>
      <c r="S22" s="140"/>
      <c r="T22" s="141"/>
    </row>
    <row r="23" spans="2:20" ht="12" customHeight="1" x14ac:dyDescent="0.15">
      <c r="B23" s="139"/>
      <c r="C23" s="140"/>
      <c r="D23" s="140"/>
      <c r="E23" s="141"/>
      <c r="F23" s="90"/>
      <c r="G23" s="139"/>
      <c r="H23" s="140"/>
      <c r="I23" s="140"/>
      <c r="J23" s="141"/>
      <c r="L23" s="139"/>
      <c r="M23" s="140"/>
      <c r="N23" s="140"/>
      <c r="O23" s="141"/>
      <c r="Q23" s="139"/>
      <c r="R23" s="140"/>
      <c r="S23" s="140"/>
      <c r="T23" s="141"/>
    </row>
    <row r="24" spans="2:20" ht="12" customHeight="1" x14ac:dyDescent="0.15">
      <c r="B24" s="139"/>
      <c r="C24" s="140"/>
      <c r="D24" s="140"/>
      <c r="E24" s="141"/>
      <c r="F24" s="90"/>
      <c r="G24" s="139"/>
      <c r="H24" s="140"/>
      <c r="I24" s="140"/>
      <c r="J24" s="141"/>
      <c r="L24" s="139"/>
      <c r="M24" s="140"/>
      <c r="N24" s="140"/>
      <c r="O24" s="141"/>
      <c r="Q24" s="139"/>
      <c r="R24" s="140"/>
      <c r="S24" s="140"/>
      <c r="T24" s="141"/>
    </row>
    <row r="25" spans="2:20" ht="12" customHeight="1" x14ac:dyDescent="0.15">
      <c r="B25" s="130" t="s">
        <v>990</v>
      </c>
      <c r="C25" s="131"/>
      <c r="D25" s="131"/>
      <c r="E25" s="132"/>
      <c r="F25" s="90"/>
      <c r="G25" s="130" t="s">
        <v>991</v>
      </c>
      <c r="H25" s="131"/>
      <c r="I25" s="131"/>
      <c r="J25" s="132"/>
      <c r="L25" s="130" t="s">
        <v>992</v>
      </c>
      <c r="M25" s="131"/>
      <c r="N25" s="131"/>
      <c r="O25" s="132"/>
      <c r="Q25" s="130" t="s">
        <v>405</v>
      </c>
      <c r="R25" s="131"/>
      <c r="S25" s="131"/>
      <c r="T25" s="132"/>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483</v>
      </c>
      <c r="E29" s="39" t="s">
        <v>993</v>
      </c>
      <c r="F29" s="90"/>
      <c r="G29" s="6" t="s">
        <v>366</v>
      </c>
      <c r="H29" s="38" t="s">
        <v>367</v>
      </c>
      <c r="I29" s="38" t="s">
        <v>685</v>
      </c>
      <c r="J29" s="39" t="s">
        <v>994</v>
      </c>
      <c r="K29" s="90"/>
      <c r="L29" s="6" t="s">
        <v>366</v>
      </c>
      <c r="M29" s="38" t="s">
        <v>367</v>
      </c>
      <c r="N29" s="38" t="s">
        <v>483</v>
      </c>
      <c r="O29" s="39" t="s">
        <v>995</v>
      </c>
      <c r="P29" s="90"/>
      <c r="Q29" s="6" t="s">
        <v>366</v>
      </c>
      <c r="R29" s="38" t="s">
        <v>367</v>
      </c>
      <c r="S29" s="38" t="s">
        <v>483</v>
      </c>
      <c r="T29" s="39" t="s">
        <v>995</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42" t="s">
        <v>996</v>
      </c>
      <c r="C34" s="143"/>
      <c r="D34" s="146" t="s">
        <v>997</v>
      </c>
      <c r="E34" s="147"/>
      <c r="F34" s="90"/>
      <c r="G34" s="142" t="s">
        <v>383</v>
      </c>
      <c r="H34" s="143"/>
      <c r="I34" s="146" t="s">
        <v>998</v>
      </c>
      <c r="J34" s="147"/>
      <c r="K34" s="90"/>
      <c r="L34" s="142" t="s">
        <v>999</v>
      </c>
      <c r="M34" s="143"/>
      <c r="N34" s="146" t="s">
        <v>1000</v>
      </c>
      <c r="O34" s="147"/>
      <c r="P34" s="90"/>
      <c r="Q34" s="142" t="s">
        <v>1001</v>
      </c>
      <c r="R34" s="143"/>
      <c r="S34" s="146" t="s">
        <v>1002</v>
      </c>
      <c r="T34" s="147"/>
    </row>
    <row r="35" spans="2:20" ht="12" customHeight="1" x14ac:dyDescent="0.15">
      <c r="B35" s="142"/>
      <c r="C35" s="143"/>
      <c r="D35" s="146"/>
      <c r="E35" s="147"/>
      <c r="F35" s="90"/>
      <c r="G35" s="142"/>
      <c r="H35" s="143"/>
      <c r="I35" s="146"/>
      <c r="J35" s="147"/>
      <c r="K35" s="90"/>
      <c r="L35" s="142"/>
      <c r="M35" s="143"/>
      <c r="N35" s="146"/>
      <c r="O35" s="147"/>
      <c r="P35" s="90"/>
      <c r="Q35" s="142"/>
      <c r="R35" s="143"/>
      <c r="S35" s="146"/>
      <c r="T35" s="147"/>
    </row>
    <row r="36" spans="2:20" ht="12" customHeight="1" x14ac:dyDescent="0.15">
      <c r="B36" s="142"/>
      <c r="C36" s="143"/>
      <c r="D36" s="146"/>
      <c r="E36" s="147"/>
      <c r="F36" s="90"/>
      <c r="G36" s="142"/>
      <c r="H36" s="143"/>
      <c r="I36" s="146"/>
      <c r="J36" s="147"/>
      <c r="K36" s="90"/>
      <c r="L36" s="142"/>
      <c r="M36" s="143"/>
      <c r="N36" s="146"/>
      <c r="O36" s="147"/>
      <c r="P36" s="90"/>
      <c r="Q36" s="142"/>
      <c r="R36" s="143"/>
      <c r="S36" s="146"/>
      <c r="T36" s="147"/>
    </row>
    <row r="37" spans="2:20" ht="12" customHeight="1" x14ac:dyDescent="0.15">
      <c r="B37" s="142"/>
      <c r="C37" s="143"/>
      <c r="D37" s="146"/>
      <c r="E37" s="147"/>
      <c r="F37" s="90"/>
      <c r="G37" s="142"/>
      <c r="H37" s="143"/>
      <c r="I37" s="146"/>
      <c r="J37" s="147"/>
      <c r="K37" s="90"/>
      <c r="L37" s="142"/>
      <c r="M37" s="143"/>
      <c r="N37" s="146"/>
      <c r="O37" s="147"/>
      <c r="P37" s="90"/>
      <c r="Q37" s="142"/>
      <c r="R37" s="143"/>
      <c r="S37" s="146"/>
      <c r="T37" s="147"/>
    </row>
    <row r="38" spans="2:20" ht="12" customHeight="1" x14ac:dyDescent="0.15">
      <c r="B38" s="142"/>
      <c r="C38" s="143"/>
      <c r="D38" s="146"/>
      <c r="E38" s="147"/>
      <c r="F38" s="90"/>
      <c r="G38" s="142"/>
      <c r="H38" s="143"/>
      <c r="I38" s="146"/>
      <c r="J38" s="147"/>
      <c r="K38" s="90"/>
      <c r="L38" s="142"/>
      <c r="M38" s="143"/>
      <c r="N38" s="146"/>
      <c r="O38" s="147"/>
      <c r="P38" s="90"/>
      <c r="Q38" s="142"/>
      <c r="R38" s="143"/>
      <c r="S38" s="146"/>
      <c r="T38" s="147"/>
    </row>
    <row r="39" spans="2:20" ht="12" customHeight="1" x14ac:dyDescent="0.15">
      <c r="B39" s="144"/>
      <c r="C39" s="145"/>
      <c r="D39" s="146"/>
      <c r="E39" s="147"/>
      <c r="F39" s="90"/>
      <c r="G39" s="144"/>
      <c r="H39" s="145"/>
      <c r="I39" s="146"/>
      <c r="J39" s="147"/>
      <c r="K39" s="90"/>
      <c r="L39" s="144"/>
      <c r="M39" s="145"/>
      <c r="N39" s="146"/>
      <c r="O39" s="147"/>
      <c r="P39" s="90"/>
      <c r="Q39" s="144"/>
      <c r="R39" s="145"/>
      <c r="S39" s="146"/>
      <c r="T39" s="147"/>
    </row>
    <row r="40" spans="2:20" ht="12" customHeight="1" x14ac:dyDescent="0.15">
      <c r="B40" s="14" t="s">
        <v>385</v>
      </c>
      <c r="C40" s="18">
        <v>200</v>
      </c>
      <c r="D40" s="145"/>
      <c r="E40" s="148"/>
      <c r="F40" s="90"/>
      <c r="G40" s="14" t="s">
        <v>385</v>
      </c>
      <c r="H40" s="18">
        <v>0</v>
      </c>
      <c r="I40" s="145"/>
      <c r="J40" s="148"/>
      <c r="K40" s="90"/>
      <c r="L40" s="14" t="s">
        <v>385</v>
      </c>
      <c r="M40" s="92">
        <v>700</v>
      </c>
      <c r="N40" s="145"/>
      <c r="O40" s="148"/>
      <c r="P40" s="90"/>
      <c r="Q40" s="14" t="s">
        <v>385</v>
      </c>
      <c r="R40" s="18">
        <v>300</v>
      </c>
      <c r="S40" s="145"/>
      <c r="T40" s="148"/>
    </row>
    <row r="41" spans="2:20" ht="12" customHeight="1" x14ac:dyDescent="0.15">
      <c r="B41" s="136" t="s">
        <v>1003</v>
      </c>
      <c r="C41" s="137"/>
      <c r="D41" s="137"/>
      <c r="E41" s="138"/>
      <c r="F41" s="90"/>
      <c r="G41" s="136" t="s">
        <v>1004</v>
      </c>
      <c r="H41" s="137"/>
      <c r="I41" s="137"/>
      <c r="J41" s="138"/>
      <c r="K41" s="90"/>
      <c r="L41" s="136"/>
      <c r="M41" s="137"/>
      <c r="N41" s="137"/>
      <c r="O41" s="138"/>
      <c r="P41" s="90"/>
      <c r="Q41" s="136"/>
      <c r="R41" s="137"/>
      <c r="S41" s="137"/>
      <c r="T41" s="138"/>
    </row>
    <row r="42" spans="2:20" ht="12" customHeight="1" x14ac:dyDescent="0.15">
      <c r="B42" s="139"/>
      <c r="C42" s="140"/>
      <c r="D42" s="140"/>
      <c r="E42" s="141"/>
      <c r="F42" s="90"/>
      <c r="G42" s="139"/>
      <c r="H42" s="140"/>
      <c r="I42" s="140"/>
      <c r="J42" s="141"/>
      <c r="K42" s="90"/>
      <c r="L42" s="139"/>
      <c r="M42" s="140"/>
      <c r="N42" s="140"/>
      <c r="O42" s="141"/>
      <c r="P42" s="90"/>
      <c r="Q42" s="139"/>
      <c r="R42" s="140"/>
      <c r="S42" s="140"/>
      <c r="T42" s="141"/>
    </row>
    <row r="43" spans="2:20" ht="12" customHeight="1" x14ac:dyDescent="0.15">
      <c r="B43" s="139"/>
      <c r="C43" s="140"/>
      <c r="D43" s="140"/>
      <c r="E43" s="141"/>
      <c r="F43" s="90"/>
      <c r="G43" s="139"/>
      <c r="H43" s="140"/>
      <c r="I43" s="140"/>
      <c r="J43" s="141"/>
      <c r="K43" s="90"/>
      <c r="L43" s="139"/>
      <c r="M43" s="140"/>
      <c r="N43" s="140"/>
      <c r="O43" s="141"/>
      <c r="P43" s="90"/>
      <c r="Q43" s="139"/>
      <c r="R43" s="140"/>
      <c r="S43" s="140"/>
      <c r="T43" s="141"/>
    </row>
    <row r="44" spans="2:20" ht="12" customHeight="1" x14ac:dyDescent="0.15">
      <c r="B44" s="139"/>
      <c r="C44" s="140"/>
      <c r="D44" s="140"/>
      <c r="E44" s="141"/>
      <c r="F44" s="90"/>
      <c r="G44" s="139"/>
      <c r="H44" s="140"/>
      <c r="I44" s="140"/>
      <c r="J44" s="141"/>
      <c r="K44" s="90"/>
      <c r="L44" s="139"/>
      <c r="M44" s="140"/>
      <c r="N44" s="140"/>
      <c r="O44" s="141"/>
      <c r="P44" s="90"/>
      <c r="Q44" s="139"/>
      <c r="R44" s="140"/>
      <c r="S44" s="140"/>
      <c r="T44" s="141"/>
    </row>
    <row r="45" spans="2:20" ht="12" customHeight="1" x14ac:dyDescent="0.15">
      <c r="B45" s="139"/>
      <c r="C45" s="140"/>
      <c r="D45" s="140"/>
      <c r="E45" s="141"/>
      <c r="F45" s="90"/>
      <c r="G45" s="139"/>
      <c r="H45" s="140"/>
      <c r="I45" s="140"/>
      <c r="J45" s="141"/>
      <c r="K45" s="90"/>
      <c r="L45" s="139"/>
      <c r="M45" s="140"/>
      <c r="N45" s="140"/>
      <c r="O45" s="141"/>
      <c r="P45" s="90"/>
      <c r="Q45" s="139"/>
      <c r="R45" s="140"/>
      <c r="S45" s="140"/>
      <c r="T45" s="141"/>
    </row>
    <row r="46" spans="2:20" ht="12" customHeight="1" x14ac:dyDescent="0.15">
      <c r="B46" s="139"/>
      <c r="C46" s="140"/>
      <c r="D46" s="140"/>
      <c r="E46" s="141"/>
      <c r="F46" s="90"/>
      <c r="G46" s="139"/>
      <c r="H46" s="140"/>
      <c r="I46" s="140"/>
      <c r="J46" s="141"/>
      <c r="K46" s="90"/>
      <c r="L46" s="139"/>
      <c r="M46" s="140"/>
      <c r="N46" s="140"/>
      <c r="O46" s="141"/>
      <c r="P46" s="90"/>
      <c r="Q46" s="139"/>
      <c r="R46" s="140"/>
      <c r="S46" s="140"/>
      <c r="T46" s="141"/>
    </row>
    <row r="47" spans="2:20" ht="12" customHeight="1" x14ac:dyDescent="0.15">
      <c r="B47" s="139"/>
      <c r="C47" s="140"/>
      <c r="D47" s="140"/>
      <c r="E47" s="141"/>
      <c r="F47" s="90"/>
      <c r="G47" s="139"/>
      <c r="H47" s="140"/>
      <c r="I47" s="140"/>
      <c r="J47" s="141"/>
      <c r="K47" s="90"/>
      <c r="L47" s="139"/>
      <c r="M47" s="140"/>
      <c r="N47" s="140"/>
      <c r="O47" s="141"/>
      <c r="P47" s="90"/>
      <c r="Q47" s="139"/>
      <c r="R47" s="140"/>
      <c r="S47" s="140"/>
      <c r="T47" s="141"/>
    </row>
    <row r="48" spans="2:20" ht="12" customHeight="1" x14ac:dyDescent="0.15">
      <c r="B48" s="139"/>
      <c r="C48" s="140"/>
      <c r="D48" s="140"/>
      <c r="E48" s="141"/>
      <c r="F48" s="90"/>
      <c r="G48" s="139"/>
      <c r="H48" s="140"/>
      <c r="I48" s="140"/>
      <c r="J48" s="141"/>
      <c r="K48" s="90"/>
      <c r="L48" s="139"/>
      <c r="M48" s="140"/>
      <c r="N48" s="140"/>
      <c r="O48" s="141"/>
      <c r="P48" s="90"/>
      <c r="Q48" s="139"/>
      <c r="R48" s="140"/>
      <c r="S48" s="140"/>
      <c r="T48" s="141"/>
    </row>
    <row r="49" spans="2:20" ht="12" customHeight="1" x14ac:dyDescent="0.15">
      <c r="B49" s="139"/>
      <c r="C49" s="140"/>
      <c r="D49" s="140"/>
      <c r="E49" s="141"/>
      <c r="F49" s="90"/>
      <c r="G49" s="139"/>
      <c r="H49" s="140"/>
      <c r="I49" s="140"/>
      <c r="J49" s="141"/>
      <c r="K49" s="90"/>
      <c r="L49" s="139"/>
      <c r="M49" s="140"/>
      <c r="N49" s="140"/>
      <c r="O49" s="141"/>
      <c r="P49" s="90"/>
      <c r="Q49" s="139"/>
      <c r="R49" s="140"/>
      <c r="S49" s="140"/>
      <c r="T49" s="141"/>
    </row>
    <row r="50" spans="2:20" ht="12" customHeight="1" x14ac:dyDescent="0.15">
      <c r="B50" s="139"/>
      <c r="C50" s="140"/>
      <c r="D50" s="140"/>
      <c r="E50" s="141"/>
      <c r="F50" s="90"/>
      <c r="G50" s="139"/>
      <c r="H50" s="140"/>
      <c r="I50" s="140"/>
      <c r="J50" s="141"/>
      <c r="K50" s="90"/>
      <c r="L50" s="139"/>
      <c r="M50" s="140"/>
      <c r="N50" s="140"/>
      <c r="O50" s="141"/>
      <c r="P50" s="90"/>
      <c r="Q50" s="139"/>
      <c r="R50" s="140"/>
      <c r="S50" s="140"/>
      <c r="T50" s="141"/>
    </row>
    <row r="51" spans="2:20" ht="12" customHeight="1" x14ac:dyDescent="0.15">
      <c r="B51" s="130" t="s">
        <v>793</v>
      </c>
      <c r="C51" s="131"/>
      <c r="D51" s="131"/>
      <c r="E51" s="132"/>
      <c r="F51" s="90"/>
      <c r="G51" s="130" t="s">
        <v>1005</v>
      </c>
      <c r="H51" s="131"/>
      <c r="I51" s="131"/>
      <c r="J51" s="132"/>
      <c r="K51" s="90"/>
      <c r="L51" s="130" t="s">
        <v>1006</v>
      </c>
      <c r="M51" s="131"/>
      <c r="N51" s="131"/>
      <c r="O51" s="132"/>
      <c r="P51" s="90"/>
      <c r="Q51" s="130" t="s">
        <v>1007</v>
      </c>
      <c r="R51" s="131"/>
      <c r="S51" s="131"/>
      <c r="T51" s="132"/>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1008</v>
      </c>
      <c r="F55" s="90"/>
      <c r="G55" s="6" t="s">
        <v>366</v>
      </c>
      <c r="H55" s="38" t="s">
        <v>367</v>
      </c>
      <c r="I55" s="38" t="s">
        <v>368</v>
      </c>
      <c r="J55" s="39" t="s">
        <v>976</v>
      </c>
      <c r="K55" s="90"/>
      <c r="L55" s="6" t="s">
        <v>366</v>
      </c>
      <c r="M55" s="38" t="s">
        <v>367</v>
      </c>
      <c r="N55" s="38" t="s">
        <v>483</v>
      </c>
      <c r="O55" s="39" t="s">
        <v>977</v>
      </c>
      <c r="P55" s="90"/>
      <c r="Q55" s="6" t="s">
        <v>366</v>
      </c>
      <c r="R55" s="38" t="s">
        <v>367</v>
      </c>
      <c r="S55" s="38" t="s">
        <v>685</v>
      </c>
      <c r="T55" s="39" t="s">
        <v>1009</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42" t="s">
        <v>1010</v>
      </c>
      <c r="C60" s="143"/>
      <c r="D60" s="146" t="s">
        <v>1011</v>
      </c>
      <c r="E60" s="147"/>
      <c r="F60" s="90"/>
      <c r="G60" s="142" t="s">
        <v>1012</v>
      </c>
      <c r="H60" s="143"/>
      <c r="I60" s="146" t="s">
        <v>1013</v>
      </c>
      <c r="J60" s="147"/>
      <c r="K60" s="90"/>
      <c r="L60" s="142" t="s">
        <v>1014</v>
      </c>
      <c r="M60" s="143"/>
      <c r="N60" s="146" t="s">
        <v>1015</v>
      </c>
      <c r="O60" s="147"/>
      <c r="P60" s="90"/>
      <c r="Q60" s="142" t="s">
        <v>1016</v>
      </c>
      <c r="R60" s="143"/>
      <c r="S60" s="146" t="s">
        <v>1017</v>
      </c>
      <c r="T60" s="147"/>
    </row>
    <row r="61" spans="2:20" ht="12" customHeight="1" x14ac:dyDescent="0.15">
      <c r="B61" s="142"/>
      <c r="C61" s="143"/>
      <c r="D61" s="146"/>
      <c r="E61" s="147"/>
      <c r="F61" s="90"/>
      <c r="G61" s="142"/>
      <c r="H61" s="143"/>
      <c r="I61" s="146"/>
      <c r="J61" s="147"/>
      <c r="K61" s="90"/>
      <c r="L61" s="142"/>
      <c r="M61" s="143"/>
      <c r="N61" s="146"/>
      <c r="O61" s="147"/>
      <c r="P61" s="90"/>
      <c r="Q61" s="142"/>
      <c r="R61" s="143"/>
      <c r="S61" s="146"/>
      <c r="T61" s="147"/>
    </row>
    <row r="62" spans="2:20" ht="12" customHeight="1" x14ac:dyDescent="0.15">
      <c r="B62" s="142"/>
      <c r="C62" s="143"/>
      <c r="D62" s="146"/>
      <c r="E62" s="147"/>
      <c r="F62" s="90"/>
      <c r="G62" s="142"/>
      <c r="H62" s="143"/>
      <c r="I62" s="146"/>
      <c r="J62" s="147"/>
      <c r="K62" s="90"/>
      <c r="L62" s="142"/>
      <c r="M62" s="143"/>
      <c r="N62" s="146"/>
      <c r="O62" s="147"/>
      <c r="P62" s="90"/>
      <c r="Q62" s="142"/>
      <c r="R62" s="143"/>
      <c r="S62" s="146"/>
      <c r="T62" s="147"/>
    </row>
    <row r="63" spans="2:20" ht="12" customHeight="1" x14ac:dyDescent="0.15">
      <c r="B63" s="142"/>
      <c r="C63" s="143"/>
      <c r="D63" s="146"/>
      <c r="E63" s="147"/>
      <c r="F63" s="90"/>
      <c r="G63" s="142"/>
      <c r="H63" s="143"/>
      <c r="I63" s="146"/>
      <c r="J63" s="147"/>
      <c r="K63" s="90"/>
      <c r="L63" s="142"/>
      <c r="M63" s="143"/>
      <c r="N63" s="146"/>
      <c r="O63" s="147"/>
      <c r="P63" s="90"/>
      <c r="Q63" s="142"/>
      <c r="R63" s="143"/>
      <c r="S63" s="146"/>
      <c r="T63" s="147"/>
    </row>
    <row r="64" spans="2:20" ht="12" customHeight="1" x14ac:dyDescent="0.15">
      <c r="B64" s="142"/>
      <c r="C64" s="143"/>
      <c r="D64" s="146"/>
      <c r="E64" s="147"/>
      <c r="F64" s="90"/>
      <c r="G64" s="142"/>
      <c r="H64" s="143"/>
      <c r="I64" s="146"/>
      <c r="J64" s="147"/>
      <c r="K64" s="90"/>
      <c r="L64" s="142"/>
      <c r="M64" s="143"/>
      <c r="N64" s="146"/>
      <c r="O64" s="147"/>
      <c r="P64" s="90"/>
      <c r="Q64" s="142"/>
      <c r="R64" s="143"/>
      <c r="S64" s="146"/>
      <c r="T64" s="147"/>
    </row>
    <row r="65" spans="2:20" ht="12" customHeight="1" x14ac:dyDescent="0.15">
      <c r="B65" s="144"/>
      <c r="C65" s="145"/>
      <c r="D65" s="146"/>
      <c r="E65" s="147"/>
      <c r="F65" s="90"/>
      <c r="G65" s="144"/>
      <c r="H65" s="145"/>
      <c r="I65" s="146"/>
      <c r="J65" s="147"/>
      <c r="K65" s="90"/>
      <c r="L65" s="144"/>
      <c r="M65" s="145"/>
      <c r="N65" s="146"/>
      <c r="O65" s="147"/>
      <c r="P65" s="90"/>
      <c r="Q65" s="144"/>
      <c r="R65" s="145"/>
      <c r="S65" s="146"/>
      <c r="T65" s="147"/>
    </row>
    <row r="66" spans="2:20" ht="12" customHeight="1" x14ac:dyDescent="0.15">
      <c r="B66" s="14" t="s">
        <v>385</v>
      </c>
      <c r="C66" s="18">
        <v>500</v>
      </c>
      <c r="D66" s="145"/>
      <c r="E66" s="148"/>
      <c r="F66" s="90"/>
      <c r="G66" s="14" t="s">
        <v>385</v>
      </c>
      <c r="H66" s="18">
        <v>500</v>
      </c>
      <c r="I66" s="145"/>
      <c r="J66" s="148"/>
      <c r="K66" s="90"/>
      <c r="L66" s="14" t="s">
        <v>385</v>
      </c>
      <c r="M66" s="18">
        <v>400</v>
      </c>
      <c r="N66" s="145"/>
      <c r="O66" s="148"/>
      <c r="P66" s="90"/>
      <c r="Q66" s="14" t="s">
        <v>385</v>
      </c>
      <c r="R66" s="18">
        <v>400</v>
      </c>
      <c r="S66" s="145"/>
      <c r="T66" s="148"/>
    </row>
    <row r="67" spans="2:20" ht="12" customHeight="1" x14ac:dyDescent="0.15">
      <c r="B67" s="136" t="s">
        <v>1018</v>
      </c>
      <c r="C67" s="137"/>
      <c r="D67" s="137"/>
      <c r="E67" s="138"/>
      <c r="F67" s="90"/>
      <c r="G67" s="136" t="s">
        <v>478</v>
      </c>
      <c r="H67" s="137"/>
      <c r="I67" s="137"/>
      <c r="J67" s="138"/>
      <c r="K67" s="90"/>
      <c r="L67" s="136" t="s">
        <v>478</v>
      </c>
      <c r="M67" s="137"/>
      <c r="N67" s="137"/>
      <c r="O67" s="138"/>
      <c r="P67" s="90"/>
      <c r="Q67" s="136" t="s">
        <v>1019</v>
      </c>
      <c r="R67" s="137"/>
      <c r="S67" s="137"/>
      <c r="T67" s="138"/>
    </row>
    <row r="68" spans="2:20" ht="12" customHeight="1" x14ac:dyDescent="0.15">
      <c r="B68" s="139"/>
      <c r="C68" s="140"/>
      <c r="D68" s="140"/>
      <c r="E68" s="141"/>
      <c r="F68" s="90"/>
      <c r="G68" s="139"/>
      <c r="H68" s="140"/>
      <c r="I68" s="140"/>
      <c r="J68" s="141"/>
      <c r="K68" s="90"/>
      <c r="L68" s="139"/>
      <c r="M68" s="140"/>
      <c r="N68" s="140"/>
      <c r="O68" s="141"/>
      <c r="P68" s="90"/>
      <c r="Q68" s="139"/>
      <c r="R68" s="140"/>
      <c r="S68" s="140"/>
      <c r="T68" s="141"/>
    </row>
    <row r="69" spans="2:20" ht="12" customHeight="1" x14ac:dyDescent="0.15">
      <c r="B69" s="139"/>
      <c r="C69" s="140"/>
      <c r="D69" s="140"/>
      <c r="E69" s="141"/>
      <c r="F69" s="90"/>
      <c r="G69" s="139"/>
      <c r="H69" s="140"/>
      <c r="I69" s="140"/>
      <c r="J69" s="141"/>
      <c r="K69" s="90"/>
      <c r="L69" s="139"/>
      <c r="M69" s="140"/>
      <c r="N69" s="140"/>
      <c r="O69" s="141"/>
      <c r="P69" s="90"/>
      <c r="Q69" s="139"/>
      <c r="R69" s="140"/>
      <c r="S69" s="140"/>
      <c r="T69" s="141"/>
    </row>
    <row r="70" spans="2:20" ht="12" customHeight="1" x14ac:dyDescent="0.15">
      <c r="B70" s="139"/>
      <c r="C70" s="140"/>
      <c r="D70" s="140"/>
      <c r="E70" s="141"/>
      <c r="F70" s="90"/>
      <c r="G70" s="139"/>
      <c r="H70" s="140"/>
      <c r="I70" s="140"/>
      <c r="J70" s="141"/>
      <c r="K70" s="90"/>
      <c r="L70" s="139"/>
      <c r="M70" s="140"/>
      <c r="N70" s="140"/>
      <c r="O70" s="141"/>
      <c r="P70" s="90"/>
      <c r="Q70" s="139"/>
      <c r="R70" s="140"/>
      <c r="S70" s="140"/>
      <c r="T70" s="141"/>
    </row>
    <row r="71" spans="2:20" ht="12" customHeight="1" x14ac:dyDescent="0.15">
      <c r="B71" s="139"/>
      <c r="C71" s="140"/>
      <c r="D71" s="140"/>
      <c r="E71" s="141"/>
      <c r="F71" s="90"/>
      <c r="G71" s="139"/>
      <c r="H71" s="140"/>
      <c r="I71" s="140"/>
      <c r="J71" s="141"/>
      <c r="K71" s="90"/>
      <c r="L71" s="139"/>
      <c r="M71" s="140"/>
      <c r="N71" s="140"/>
      <c r="O71" s="141"/>
      <c r="P71" s="90"/>
      <c r="Q71" s="139"/>
      <c r="R71" s="140"/>
      <c r="S71" s="140"/>
      <c r="T71" s="141"/>
    </row>
    <row r="72" spans="2:20" ht="12" customHeight="1" x14ac:dyDescent="0.15">
      <c r="B72" s="139"/>
      <c r="C72" s="140"/>
      <c r="D72" s="140"/>
      <c r="E72" s="141"/>
      <c r="F72" s="90"/>
      <c r="G72" s="139"/>
      <c r="H72" s="140"/>
      <c r="I72" s="140"/>
      <c r="J72" s="141"/>
      <c r="K72" s="90"/>
      <c r="L72" s="139"/>
      <c r="M72" s="140"/>
      <c r="N72" s="140"/>
      <c r="O72" s="141"/>
      <c r="P72" s="90"/>
      <c r="Q72" s="139"/>
      <c r="R72" s="140"/>
      <c r="S72" s="140"/>
      <c r="T72" s="141"/>
    </row>
    <row r="73" spans="2:20" ht="12" customHeight="1" x14ac:dyDescent="0.15">
      <c r="B73" s="139"/>
      <c r="C73" s="140"/>
      <c r="D73" s="140"/>
      <c r="E73" s="141"/>
      <c r="F73" s="90"/>
      <c r="G73" s="139"/>
      <c r="H73" s="140"/>
      <c r="I73" s="140"/>
      <c r="J73" s="141"/>
      <c r="K73" s="90"/>
      <c r="L73" s="139"/>
      <c r="M73" s="140"/>
      <c r="N73" s="140"/>
      <c r="O73" s="141"/>
      <c r="P73" s="90"/>
      <c r="Q73" s="139"/>
      <c r="R73" s="140"/>
      <c r="S73" s="140"/>
      <c r="T73" s="141"/>
    </row>
    <row r="74" spans="2:20" ht="12" customHeight="1" x14ac:dyDescent="0.15">
      <c r="B74" s="139"/>
      <c r="C74" s="140"/>
      <c r="D74" s="140"/>
      <c r="E74" s="141"/>
      <c r="F74" s="90"/>
      <c r="G74" s="139"/>
      <c r="H74" s="140"/>
      <c r="I74" s="140"/>
      <c r="J74" s="141"/>
      <c r="K74" s="90"/>
      <c r="L74" s="139"/>
      <c r="M74" s="140"/>
      <c r="N74" s="140"/>
      <c r="O74" s="141"/>
      <c r="P74" s="90"/>
      <c r="Q74" s="139"/>
      <c r="R74" s="140"/>
      <c r="S74" s="140"/>
      <c r="T74" s="141"/>
    </row>
    <row r="75" spans="2:20" ht="12" customHeight="1" x14ac:dyDescent="0.15">
      <c r="B75" s="139"/>
      <c r="C75" s="140"/>
      <c r="D75" s="140"/>
      <c r="E75" s="141"/>
      <c r="F75" s="90"/>
      <c r="G75" s="139"/>
      <c r="H75" s="140"/>
      <c r="I75" s="140"/>
      <c r="J75" s="141"/>
      <c r="K75" s="90"/>
      <c r="L75" s="139"/>
      <c r="M75" s="140"/>
      <c r="N75" s="140"/>
      <c r="O75" s="141"/>
      <c r="P75" s="90"/>
      <c r="Q75" s="139"/>
      <c r="R75" s="140"/>
      <c r="S75" s="140"/>
      <c r="T75" s="141"/>
    </row>
    <row r="76" spans="2:20" ht="12" customHeight="1" x14ac:dyDescent="0.15">
      <c r="B76" s="139"/>
      <c r="C76" s="140"/>
      <c r="D76" s="140"/>
      <c r="E76" s="141"/>
      <c r="F76" s="90"/>
      <c r="G76" s="139"/>
      <c r="H76" s="140"/>
      <c r="I76" s="140"/>
      <c r="J76" s="141"/>
      <c r="K76" s="90"/>
      <c r="L76" s="139"/>
      <c r="M76" s="140"/>
      <c r="N76" s="140"/>
      <c r="O76" s="141"/>
      <c r="P76" s="90"/>
      <c r="Q76" s="139"/>
      <c r="R76" s="140"/>
      <c r="S76" s="140"/>
      <c r="T76" s="141"/>
    </row>
    <row r="77" spans="2:20" ht="12" customHeight="1" x14ac:dyDescent="0.15">
      <c r="B77" s="130" t="s">
        <v>1020</v>
      </c>
      <c r="C77" s="131"/>
      <c r="D77" s="131"/>
      <c r="E77" s="132"/>
      <c r="F77" s="90"/>
      <c r="G77" s="130" t="s">
        <v>1007</v>
      </c>
      <c r="H77" s="131"/>
      <c r="I77" s="131"/>
      <c r="J77" s="132"/>
      <c r="K77" s="90"/>
      <c r="L77" s="130" t="s">
        <v>990</v>
      </c>
      <c r="M77" s="131"/>
      <c r="N77" s="131"/>
      <c r="O77" s="132"/>
      <c r="P77" s="90"/>
      <c r="Q77" s="130" t="s">
        <v>990</v>
      </c>
      <c r="R77" s="131"/>
      <c r="S77" s="131"/>
      <c r="T77" s="132"/>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483</v>
      </c>
      <c r="E81" s="39" t="s">
        <v>977</v>
      </c>
      <c r="F81" s="90"/>
      <c r="G81" s="6" t="s">
        <v>366</v>
      </c>
      <c r="H81" s="38" t="s">
        <v>367</v>
      </c>
      <c r="I81" s="38" t="s">
        <v>685</v>
      </c>
      <c r="J81" s="39" t="s">
        <v>1021</v>
      </c>
      <c r="L81" s="6" t="s">
        <v>366</v>
      </c>
      <c r="M81" s="38" t="s">
        <v>367</v>
      </c>
      <c r="N81" s="38" t="s">
        <v>368</v>
      </c>
      <c r="O81" s="39" t="s">
        <v>1022</v>
      </c>
      <c r="Q81" s="6" t="s">
        <v>366</v>
      </c>
      <c r="R81" s="7" t="s">
        <v>367</v>
      </c>
      <c r="S81" s="7" t="s">
        <v>685</v>
      </c>
      <c r="T81" s="8" t="s">
        <v>1023</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42" t="s">
        <v>1024</v>
      </c>
      <c r="C86" s="143"/>
      <c r="D86" s="146" t="s">
        <v>1025</v>
      </c>
      <c r="E86" s="147"/>
      <c r="F86" s="90"/>
      <c r="G86" s="142" t="s">
        <v>1026</v>
      </c>
      <c r="H86" s="143"/>
      <c r="I86" s="146" t="s">
        <v>1027</v>
      </c>
      <c r="J86" s="147"/>
      <c r="L86" s="142" t="s">
        <v>1028</v>
      </c>
      <c r="M86" s="143"/>
      <c r="N86" s="146" t="s">
        <v>1029</v>
      </c>
      <c r="O86" s="147"/>
      <c r="Q86" s="142" t="s">
        <v>1030</v>
      </c>
      <c r="R86" s="143"/>
      <c r="S86" s="146" t="s">
        <v>1031</v>
      </c>
      <c r="T86" s="147"/>
    </row>
    <row r="87" spans="2:20" ht="12" customHeight="1" x14ac:dyDescent="0.15">
      <c r="B87" s="142"/>
      <c r="C87" s="143"/>
      <c r="D87" s="146"/>
      <c r="E87" s="147"/>
      <c r="F87" s="90"/>
      <c r="G87" s="142"/>
      <c r="H87" s="143"/>
      <c r="I87" s="146"/>
      <c r="J87" s="147"/>
      <c r="L87" s="142"/>
      <c r="M87" s="143"/>
      <c r="N87" s="146"/>
      <c r="O87" s="147"/>
      <c r="Q87" s="142"/>
      <c r="R87" s="143"/>
      <c r="S87" s="146"/>
      <c r="T87" s="147"/>
    </row>
    <row r="88" spans="2:20" ht="12" customHeight="1" x14ac:dyDescent="0.15">
      <c r="B88" s="142"/>
      <c r="C88" s="143"/>
      <c r="D88" s="146"/>
      <c r="E88" s="147"/>
      <c r="F88" s="90"/>
      <c r="G88" s="142"/>
      <c r="H88" s="143"/>
      <c r="I88" s="146"/>
      <c r="J88" s="147"/>
      <c r="L88" s="142"/>
      <c r="M88" s="143"/>
      <c r="N88" s="146"/>
      <c r="O88" s="147"/>
      <c r="Q88" s="142"/>
      <c r="R88" s="143"/>
      <c r="S88" s="146"/>
      <c r="T88" s="147"/>
    </row>
    <row r="89" spans="2:20" ht="12" customHeight="1" x14ac:dyDescent="0.15">
      <c r="B89" s="142"/>
      <c r="C89" s="143"/>
      <c r="D89" s="146"/>
      <c r="E89" s="147"/>
      <c r="F89" s="90"/>
      <c r="G89" s="142"/>
      <c r="H89" s="143"/>
      <c r="I89" s="146"/>
      <c r="J89" s="147"/>
      <c r="L89" s="142"/>
      <c r="M89" s="143"/>
      <c r="N89" s="146"/>
      <c r="O89" s="147"/>
      <c r="Q89" s="142"/>
      <c r="R89" s="143"/>
      <c r="S89" s="146"/>
      <c r="T89" s="147"/>
    </row>
    <row r="90" spans="2:20" ht="12" customHeight="1" x14ac:dyDescent="0.15">
      <c r="B90" s="142"/>
      <c r="C90" s="143"/>
      <c r="D90" s="146"/>
      <c r="E90" s="147"/>
      <c r="F90" s="90"/>
      <c r="G90" s="142"/>
      <c r="H90" s="143"/>
      <c r="I90" s="146"/>
      <c r="J90" s="147"/>
      <c r="L90" s="142"/>
      <c r="M90" s="143"/>
      <c r="N90" s="146"/>
      <c r="O90" s="147"/>
      <c r="Q90" s="142"/>
      <c r="R90" s="143"/>
      <c r="S90" s="146"/>
      <c r="T90" s="147"/>
    </row>
    <row r="91" spans="2:20" ht="12" customHeight="1" x14ac:dyDescent="0.15">
      <c r="B91" s="144"/>
      <c r="C91" s="145"/>
      <c r="D91" s="146"/>
      <c r="E91" s="147"/>
      <c r="F91" s="90"/>
      <c r="G91" s="144"/>
      <c r="H91" s="145"/>
      <c r="I91" s="146"/>
      <c r="J91" s="147"/>
      <c r="L91" s="144"/>
      <c r="M91" s="145"/>
      <c r="N91" s="146"/>
      <c r="O91" s="147"/>
      <c r="Q91" s="144"/>
      <c r="R91" s="145"/>
      <c r="S91" s="146"/>
      <c r="T91" s="147"/>
    </row>
    <row r="92" spans="2:20" ht="12" customHeight="1" x14ac:dyDescent="0.15">
      <c r="B92" s="14" t="s">
        <v>385</v>
      </c>
      <c r="C92" s="18">
        <v>2500</v>
      </c>
      <c r="D92" s="145"/>
      <c r="E92" s="148"/>
      <c r="F92" s="90"/>
      <c r="G92" s="14" t="s">
        <v>385</v>
      </c>
      <c r="H92" s="18">
        <v>200</v>
      </c>
      <c r="I92" s="145"/>
      <c r="J92" s="148"/>
      <c r="L92" s="14" t="s">
        <v>385</v>
      </c>
      <c r="M92" s="18">
        <v>1200</v>
      </c>
      <c r="N92" s="145"/>
      <c r="O92" s="148"/>
      <c r="Q92" s="14" t="s">
        <v>385</v>
      </c>
      <c r="R92" s="18">
        <v>300</v>
      </c>
      <c r="S92" s="145"/>
      <c r="T92" s="148"/>
    </row>
    <row r="93" spans="2:20" ht="12" customHeight="1" x14ac:dyDescent="0.15">
      <c r="B93" s="136" t="s">
        <v>1032</v>
      </c>
      <c r="C93" s="137"/>
      <c r="D93" s="137"/>
      <c r="E93" s="138"/>
      <c r="F93" s="90"/>
      <c r="G93" s="136" t="s">
        <v>1033</v>
      </c>
      <c r="H93" s="137"/>
      <c r="I93" s="137"/>
      <c r="J93" s="138"/>
      <c r="L93" s="136"/>
      <c r="M93" s="137"/>
      <c r="N93" s="137"/>
      <c r="O93" s="138"/>
      <c r="Q93" s="136" t="s">
        <v>1034</v>
      </c>
      <c r="R93" s="137"/>
      <c r="S93" s="137"/>
      <c r="T93" s="138"/>
    </row>
    <row r="94" spans="2:20" ht="12" customHeight="1" x14ac:dyDescent="0.15">
      <c r="B94" s="139"/>
      <c r="C94" s="140"/>
      <c r="D94" s="140"/>
      <c r="E94" s="141"/>
      <c r="F94" s="90"/>
      <c r="G94" s="139"/>
      <c r="H94" s="140"/>
      <c r="I94" s="140"/>
      <c r="J94" s="141"/>
      <c r="L94" s="139"/>
      <c r="M94" s="140"/>
      <c r="N94" s="140"/>
      <c r="O94" s="141"/>
      <c r="Q94" s="139"/>
      <c r="R94" s="140"/>
      <c r="S94" s="140"/>
      <c r="T94" s="141"/>
    </row>
    <row r="95" spans="2:20" ht="12" customHeight="1" x14ac:dyDescent="0.15">
      <c r="B95" s="139"/>
      <c r="C95" s="140"/>
      <c r="D95" s="140"/>
      <c r="E95" s="141"/>
      <c r="F95" s="90"/>
      <c r="G95" s="139"/>
      <c r="H95" s="140"/>
      <c r="I95" s="140"/>
      <c r="J95" s="141"/>
      <c r="L95" s="139"/>
      <c r="M95" s="140"/>
      <c r="N95" s="140"/>
      <c r="O95" s="141"/>
      <c r="Q95" s="139"/>
      <c r="R95" s="140"/>
      <c r="S95" s="140"/>
      <c r="T95" s="141"/>
    </row>
    <row r="96" spans="2:20" ht="12" customHeight="1" x14ac:dyDescent="0.15">
      <c r="B96" s="139"/>
      <c r="C96" s="140"/>
      <c r="D96" s="140"/>
      <c r="E96" s="141"/>
      <c r="F96" s="90"/>
      <c r="G96" s="139"/>
      <c r="H96" s="140"/>
      <c r="I96" s="140"/>
      <c r="J96" s="141"/>
      <c r="L96" s="139"/>
      <c r="M96" s="140"/>
      <c r="N96" s="140"/>
      <c r="O96" s="141"/>
      <c r="Q96" s="139"/>
      <c r="R96" s="140"/>
      <c r="S96" s="140"/>
      <c r="T96" s="141"/>
    </row>
    <row r="97" spans="2:20" ht="12" customHeight="1" x14ac:dyDescent="0.15">
      <c r="B97" s="139"/>
      <c r="C97" s="140"/>
      <c r="D97" s="140"/>
      <c r="E97" s="141"/>
      <c r="F97" s="90"/>
      <c r="G97" s="139"/>
      <c r="H97" s="140"/>
      <c r="I97" s="140"/>
      <c r="J97" s="141"/>
      <c r="L97" s="139"/>
      <c r="M97" s="140"/>
      <c r="N97" s="140"/>
      <c r="O97" s="141"/>
      <c r="Q97" s="139"/>
      <c r="R97" s="140"/>
      <c r="S97" s="140"/>
      <c r="T97" s="141"/>
    </row>
    <row r="98" spans="2:20" ht="12" customHeight="1" x14ac:dyDescent="0.15">
      <c r="B98" s="139"/>
      <c r="C98" s="140"/>
      <c r="D98" s="140"/>
      <c r="E98" s="141"/>
      <c r="F98" s="90"/>
      <c r="G98" s="139"/>
      <c r="H98" s="140"/>
      <c r="I98" s="140"/>
      <c r="J98" s="141"/>
      <c r="L98" s="139"/>
      <c r="M98" s="140"/>
      <c r="N98" s="140"/>
      <c r="O98" s="141"/>
      <c r="Q98" s="139"/>
      <c r="R98" s="140"/>
      <c r="S98" s="140"/>
      <c r="T98" s="141"/>
    </row>
    <row r="99" spans="2:20" ht="12" customHeight="1" x14ac:dyDescent="0.15">
      <c r="B99" s="139"/>
      <c r="C99" s="140"/>
      <c r="D99" s="140"/>
      <c r="E99" s="141"/>
      <c r="F99" s="90"/>
      <c r="G99" s="139"/>
      <c r="H99" s="140"/>
      <c r="I99" s="140"/>
      <c r="J99" s="141"/>
      <c r="L99" s="139"/>
      <c r="M99" s="140"/>
      <c r="N99" s="140"/>
      <c r="O99" s="141"/>
      <c r="Q99" s="139"/>
      <c r="R99" s="140"/>
      <c r="S99" s="140"/>
      <c r="T99" s="141"/>
    </row>
    <row r="100" spans="2:20" ht="12" customHeight="1" x14ac:dyDescent="0.15">
      <c r="B100" s="139"/>
      <c r="C100" s="140"/>
      <c r="D100" s="140"/>
      <c r="E100" s="141"/>
      <c r="F100" s="90"/>
      <c r="G100" s="139"/>
      <c r="H100" s="140"/>
      <c r="I100" s="140"/>
      <c r="J100" s="141"/>
      <c r="L100" s="139"/>
      <c r="M100" s="140"/>
      <c r="N100" s="140"/>
      <c r="O100" s="141"/>
      <c r="Q100" s="139"/>
      <c r="R100" s="140"/>
      <c r="S100" s="140"/>
      <c r="T100" s="141"/>
    </row>
    <row r="101" spans="2:20" ht="12" customHeight="1" x14ac:dyDescent="0.15">
      <c r="B101" s="139"/>
      <c r="C101" s="140"/>
      <c r="D101" s="140"/>
      <c r="E101" s="141"/>
      <c r="F101" s="90"/>
      <c r="G101" s="139"/>
      <c r="H101" s="140"/>
      <c r="I101" s="140"/>
      <c r="J101" s="141"/>
      <c r="L101" s="139"/>
      <c r="M101" s="140"/>
      <c r="N101" s="140"/>
      <c r="O101" s="141"/>
      <c r="Q101" s="139"/>
      <c r="R101" s="140"/>
      <c r="S101" s="140"/>
      <c r="T101" s="141"/>
    </row>
    <row r="102" spans="2:20" ht="12" customHeight="1" x14ac:dyDescent="0.15">
      <c r="B102" s="139"/>
      <c r="C102" s="140"/>
      <c r="D102" s="140"/>
      <c r="E102" s="141"/>
      <c r="F102" s="90"/>
      <c r="G102" s="139"/>
      <c r="H102" s="140"/>
      <c r="I102" s="140"/>
      <c r="J102" s="141"/>
      <c r="L102" s="139"/>
      <c r="M102" s="140"/>
      <c r="N102" s="140"/>
      <c r="O102" s="141"/>
      <c r="Q102" s="139"/>
      <c r="R102" s="140"/>
      <c r="S102" s="140"/>
      <c r="T102" s="141"/>
    </row>
    <row r="103" spans="2:20" ht="12" customHeight="1" x14ac:dyDescent="0.15">
      <c r="B103" s="130" t="s">
        <v>402</v>
      </c>
      <c r="C103" s="131"/>
      <c r="D103" s="131"/>
      <c r="E103" s="132"/>
      <c r="F103" s="90"/>
      <c r="G103" s="130" t="s">
        <v>793</v>
      </c>
      <c r="H103" s="131"/>
      <c r="I103" s="131"/>
      <c r="J103" s="132"/>
      <c r="L103" s="130" t="s">
        <v>1035</v>
      </c>
      <c r="M103" s="131"/>
      <c r="N103" s="131"/>
      <c r="O103" s="132"/>
      <c r="Q103" s="130" t="s">
        <v>480</v>
      </c>
      <c r="R103" s="131"/>
      <c r="S103" s="131"/>
      <c r="T103" s="132"/>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483</v>
      </c>
      <c r="E107" s="8" t="s">
        <v>1036</v>
      </c>
      <c r="G107" s="6" t="s">
        <v>366</v>
      </c>
      <c r="H107" s="7" t="s">
        <v>367</v>
      </c>
      <c r="I107" s="7" t="s">
        <v>483</v>
      </c>
      <c r="J107" s="8" t="s">
        <v>977</v>
      </c>
      <c r="L107" s="24" t="s">
        <v>366</v>
      </c>
      <c r="M107" s="7" t="s">
        <v>367</v>
      </c>
      <c r="N107" s="7" t="s">
        <v>422</v>
      </c>
      <c r="O107" s="8" t="s">
        <v>1037</v>
      </c>
      <c r="Q107" s="24" t="s">
        <v>366</v>
      </c>
      <c r="R107" s="7" t="s">
        <v>367</v>
      </c>
      <c r="S107" s="7" t="s">
        <v>483</v>
      </c>
      <c r="T107" s="8" t="s">
        <v>995</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42" t="s">
        <v>1038</v>
      </c>
      <c r="C112" s="143"/>
      <c r="D112" s="146" t="s">
        <v>1039</v>
      </c>
      <c r="E112" s="147"/>
      <c r="G112" s="142" t="s">
        <v>1040</v>
      </c>
      <c r="H112" s="143"/>
      <c r="I112" s="146" t="s">
        <v>1041</v>
      </c>
      <c r="J112" s="147"/>
      <c r="L112" s="142" t="s">
        <v>1042</v>
      </c>
      <c r="M112" s="146"/>
      <c r="N112" s="146" t="s">
        <v>1043</v>
      </c>
      <c r="O112" s="147"/>
      <c r="Q112" s="142" t="s">
        <v>1044</v>
      </c>
      <c r="R112" s="146"/>
      <c r="S112" s="146" t="s">
        <v>1045</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300</v>
      </c>
      <c r="D118" s="145"/>
      <c r="E118" s="148"/>
      <c r="G118" s="14" t="s">
        <v>385</v>
      </c>
      <c r="H118" s="18">
        <v>1000</v>
      </c>
      <c r="I118" s="145"/>
      <c r="J118" s="148"/>
      <c r="L118" s="30" t="s">
        <v>385</v>
      </c>
      <c r="M118" s="34">
        <v>500</v>
      </c>
      <c r="N118" s="145"/>
      <c r="O118" s="148"/>
      <c r="Q118" s="30" t="s">
        <v>385</v>
      </c>
      <c r="R118" s="34">
        <v>500</v>
      </c>
      <c r="S118" s="145"/>
      <c r="T118" s="148"/>
    </row>
    <row r="119" spans="2:20" ht="12" customHeight="1" x14ac:dyDescent="0.15">
      <c r="B119" s="136" t="s">
        <v>1046</v>
      </c>
      <c r="C119" s="137"/>
      <c r="D119" s="137"/>
      <c r="E119" s="138"/>
      <c r="G119" s="136" t="s">
        <v>1047</v>
      </c>
      <c r="H119" s="137"/>
      <c r="I119" s="137"/>
      <c r="J119" s="138"/>
      <c r="L119" s="136" t="s">
        <v>1048</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1049</v>
      </c>
      <c r="C129" s="131"/>
      <c r="D129" s="131"/>
      <c r="E129" s="132"/>
      <c r="G129" s="130" t="s">
        <v>1050</v>
      </c>
      <c r="H129" s="131"/>
      <c r="I129" s="131"/>
      <c r="J129" s="132"/>
      <c r="L129" s="130" t="s">
        <v>537</v>
      </c>
      <c r="M129" s="131"/>
      <c r="N129" s="131"/>
      <c r="O129" s="132"/>
      <c r="Q129" s="130" t="s">
        <v>537</v>
      </c>
      <c r="R129" s="131"/>
      <c r="S129" s="131"/>
      <c r="T129" s="132"/>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422</v>
      </c>
      <c r="E133" s="8" t="s">
        <v>1051</v>
      </c>
      <c r="G133" s="24" t="s">
        <v>366</v>
      </c>
      <c r="H133" s="7" t="s">
        <v>367</v>
      </c>
      <c r="I133" s="7" t="s">
        <v>483</v>
      </c>
      <c r="J133" s="8" t="s">
        <v>977</v>
      </c>
      <c r="L133" s="24" t="s">
        <v>366</v>
      </c>
      <c r="M133" s="7" t="s">
        <v>482</v>
      </c>
      <c r="N133" s="7" t="s">
        <v>483</v>
      </c>
      <c r="O133" s="8" t="s">
        <v>977</v>
      </c>
      <c r="Q133" s="24" t="s">
        <v>366</v>
      </c>
      <c r="R133" s="7" t="s">
        <v>367</v>
      </c>
      <c r="S133" s="7" t="s">
        <v>685</v>
      </c>
      <c r="T133" s="8" t="s">
        <v>1052</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42" t="s">
        <v>1053</v>
      </c>
      <c r="C138" s="146"/>
      <c r="D138" s="146" t="s">
        <v>1054</v>
      </c>
      <c r="E138" s="147"/>
      <c r="G138" s="142" t="s">
        <v>1055</v>
      </c>
      <c r="H138" s="146"/>
      <c r="I138" s="146" t="s">
        <v>1056</v>
      </c>
      <c r="J138" s="147"/>
      <c r="L138" s="142" t="s">
        <v>1057</v>
      </c>
      <c r="M138" s="146"/>
      <c r="N138" s="146" t="s">
        <v>1058</v>
      </c>
      <c r="O138" s="147"/>
      <c r="Q138" s="142" t="s">
        <v>1059</v>
      </c>
      <c r="R138" s="146"/>
      <c r="S138" s="146" t="s">
        <v>1060</v>
      </c>
      <c r="T138" s="147"/>
    </row>
    <row r="139" spans="2:20" ht="12" customHeight="1" x14ac:dyDescent="0.15">
      <c r="B139" s="142"/>
      <c r="C139" s="146"/>
      <c r="D139" s="146"/>
      <c r="E139" s="147"/>
      <c r="G139" s="142"/>
      <c r="H139" s="146"/>
      <c r="I139" s="146"/>
      <c r="J139" s="147"/>
      <c r="L139" s="142"/>
      <c r="M139" s="146"/>
      <c r="N139" s="146"/>
      <c r="O139" s="147"/>
      <c r="Q139" s="142"/>
      <c r="R139" s="146"/>
      <c r="S139" s="146"/>
      <c r="T139" s="147"/>
    </row>
    <row r="140" spans="2:20" ht="12" customHeight="1" x14ac:dyDescent="0.15">
      <c r="B140" s="142"/>
      <c r="C140" s="146"/>
      <c r="D140" s="146"/>
      <c r="E140" s="147"/>
      <c r="G140" s="142"/>
      <c r="H140" s="146"/>
      <c r="I140" s="146"/>
      <c r="J140" s="147"/>
      <c r="L140" s="142"/>
      <c r="M140" s="146"/>
      <c r="N140" s="146"/>
      <c r="O140" s="147"/>
      <c r="Q140" s="142"/>
      <c r="R140" s="146"/>
      <c r="S140" s="146"/>
      <c r="T140" s="147"/>
    </row>
    <row r="141" spans="2:20" ht="12" customHeight="1" x14ac:dyDescent="0.15">
      <c r="B141" s="142"/>
      <c r="C141" s="146"/>
      <c r="D141" s="146"/>
      <c r="E141" s="147"/>
      <c r="G141" s="142"/>
      <c r="H141" s="146"/>
      <c r="I141" s="146"/>
      <c r="J141" s="147"/>
      <c r="L141" s="142"/>
      <c r="M141" s="146"/>
      <c r="N141" s="146"/>
      <c r="O141" s="147"/>
      <c r="Q141" s="142"/>
      <c r="R141" s="146"/>
      <c r="S141" s="146"/>
      <c r="T141" s="147"/>
    </row>
    <row r="142" spans="2:20" ht="12" customHeight="1" x14ac:dyDescent="0.15">
      <c r="B142" s="142"/>
      <c r="C142" s="146"/>
      <c r="D142" s="146"/>
      <c r="E142" s="147"/>
      <c r="G142" s="142"/>
      <c r="H142" s="146"/>
      <c r="I142" s="146"/>
      <c r="J142" s="147"/>
      <c r="L142" s="142"/>
      <c r="M142" s="146"/>
      <c r="N142" s="146"/>
      <c r="O142" s="147"/>
      <c r="Q142" s="142"/>
      <c r="R142" s="146"/>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30" t="s">
        <v>385</v>
      </c>
      <c r="C144" s="34">
        <v>600</v>
      </c>
      <c r="D144" s="145"/>
      <c r="E144" s="148"/>
      <c r="G144" s="30" t="s">
        <v>385</v>
      </c>
      <c r="H144" s="34">
        <v>100</v>
      </c>
      <c r="I144" s="145"/>
      <c r="J144" s="148"/>
      <c r="L144" s="30" t="s">
        <v>385</v>
      </c>
      <c r="M144" s="34">
        <v>200</v>
      </c>
      <c r="N144" s="145"/>
      <c r="O144" s="148"/>
      <c r="Q144" s="30" t="s">
        <v>385</v>
      </c>
      <c r="R144" s="34">
        <v>200</v>
      </c>
      <c r="S144" s="145"/>
      <c r="T144" s="148"/>
    </row>
    <row r="145" spans="2:20" ht="12" customHeight="1" x14ac:dyDescent="0.15">
      <c r="B145" s="136" t="s">
        <v>1061</v>
      </c>
      <c r="C145" s="137"/>
      <c r="D145" s="137"/>
      <c r="E145" s="138"/>
      <c r="G145" s="136" t="s">
        <v>478</v>
      </c>
      <c r="H145" s="137"/>
      <c r="I145" s="137"/>
      <c r="J145" s="138"/>
      <c r="L145" s="136" t="s">
        <v>1062</v>
      </c>
      <c r="M145" s="137"/>
      <c r="N145" s="137"/>
      <c r="O145" s="138"/>
      <c r="Q145" s="136" t="s">
        <v>1063</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480</v>
      </c>
      <c r="C155" s="131"/>
      <c r="D155" s="131"/>
      <c r="E155" s="132"/>
      <c r="G155" s="130" t="s">
        <v>480</v>
      </c>
      <c r="H155" s="131"/>
      <c r="I155" s="131"/>
      <c r="J155" s="132"/>
      <c r="L155" s="130" t="s">
        <v>480</v>
      </c>
      <c r="M155" s="131"/>
      <c r="N155" s="131"/>
      <c r="O155" s="132"/>
      <c r="Q155" s="130" t="s">
        <v>548</v>
      </c>
      <c r="R155" s="131"/>
      <c r="S155" s="131"/>
      <c r="T155" s="132"/>
    </row>
    <row r="158" spans="2:20" ht="12" customHeight="1" x14ac:dyDescent="0.15">
      <c r="B158" s="6" t="s">
        <v>364</v>
      </c>
      <c r="C158" s="72" t="s">
        <v>282</v>
      </c>
      <c r="D158" s="10" t="s">
        <v>365</v>
      </c>
      <c r="E158" s="73" t="str">
        <f>IF(D159="弩",D159,E159)</f>
        <v>特殊武器</v>
      </c>
      <c r="G158" s="2" t="s">
        <v>1064</v>
      </c>
      <c r="H158" s="3" t="s">
        <v>2145</v>
      </c>
      <c r="I158" s="4" t="s">
        <v>365</v>
      </c>
      <c r="J158" s="5" t="str">
        <f>J159</f>
        <v>矛枪</v>
      </c>
      <c r="L158" s="93" t="s">
        <v>1064</v>
      </c>
      <c r="M158" s="94" t="s">
        <v>2146</v>
      </c>
      <c r="N158" s="95" t="s">
        <v>1065</v>
      </c>
      <c r="O158" s="96" t="s">
        <v>1066</v>
      </c>
      <c r="Q158" s="2" t="s">
        <v>1064</v>
      </c>
      <c r="R158" s="3" t="s">
        <v>2147</v>
      </c>
      <c r="S158" s="4" t="s">
        <v>365</v>
      </c>
      <c r="T158" s="5" t="str">
        <f>T159</f>
        <v>剑</v>
      </c>
    </row>
    <row r="159" spans="2:20" ht="12" customHeight="1" x14ac:dyDescent="0.15">
      <c r="B159" s="6" t="s">
        <v>366</v>
      </c>
      <c r="C159" s="7" t="s">
        <v>1067</v>
      </c>
      <c r="D159" s="7" t="s">
        <v>1068</v>
      </c>
      <c r="E159" s="8" t="s">
        <v>1023</v>
      </c>
      <c r="G159" s="6" t="s">
        <v>366</v>
      </c>
      <c r="H159" s="35" t="s">
        <v>869</v>
      </c>
      <c r="I159" s="35" t="s">
        <v>870</v>
      </c>
      <c r="J159" s="8" t="s">
        <v>782</v>
      </c>
      <c r="L159" s="6" t="s">
        <v>1069</v>
      </c>
      <c r="M159" s="9" t="str">
        <f>IF(O159/15&lt;1,"",O159/15&amp;"D5")&amp;IF(O160/5&lt;1,"","+"&amp;INT(O160/5))</f>
        <v>30D5+120</v>
      </c>
      <c r="N159" s="10" t="s">
        <v>1070</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1071</v>
      </c>
      <c r="C161" s="12">
        <f>E161/50+1</f>
        <v>6</v>
      </c>
      <c r="D161" s="6" t="s">
        <v>1072</v>
      </c>
      <c r="E161" s="11">
        <v>250</v>
      </c>
      <c r="G161" s="6" t="s">
        <v>372</v>
      </c>
      <c r="H161" s="12" t="str">
        <f>LOOKUP(H162,{0,201,401,601,901,1201,1501;"黑色","绿色","蓝色","紫色","红色","橙色","金色"})</f>
        <v>蓝色</v>
      </c>
      <c r="I161" s="10" t="s">
        <v>373</v>
      </c>
      <c r="J161" s="13">
        <v>600</v>
      </c>
      <c r="L161" s="6" t="s">
        <v>1073</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1074</v>
      </c>
      <c r="C162" s="12">
        <f>E162*2</f>
        <v>300</v>
      </c>
      <c r="D162" s="10" t="s">
        <v>1075</v>
      </c>
      <c r="E162" s="11">
        <v>150</v>
      </c>
      <c r="G162" s="6" t="s">
        <v>1073</v>
      </c>
      <c r="H162" s="12">
        <f>H170+J160</f>
        <v>600</v>
      </c>
      <c r="I162" s="10" t="s">
        <v>375</v>
      </c>
      <c r="J162" s="13">
        <v>30</v>
      </c>
      <c r="L162" s="14" t="s">
        <v>376</v>
      </c>
      <c r="M162" s="15">
        <f>M161*20</f>
        <v>12000</v>
      </c>
      <c r="N162" s="16" t="s">
        <v>377</v>
      </c>
      <c r="O162" s="17">
        <f>M161</f>
        <v>600</v>
      </c>
      <c r="Q162" s="6" t="s">
        <v>1073</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42" t="s">
        <v>1076</v>
      </c>
      <c r="M163" s="147"/>
      <c r="N163" s="142" t="s">
        <v>1077</v>
      </c>
      <c r="O163" s="147"/>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42" t="s">
        <v>1078</v>
      </c>
      <c r="H164" s="143"/>
      <c r="I164" s="171" t="s">
        <v>1077</v>
      </c>
      <c r="J164" s="172"/>
      <c r="L164" s="142"/>
      <c r="M164" s="147"/>
      <c r="N164" s="142"/>
      <c r="O164" s="147"/>
      <c r="Q164" s="142" t="s">
        <v>1078</v>
      </c>
      <c r="R164" s="143"/>
      <c r="S164" s="146" t="s">
        <v>1077</v>
      </c>
      <c r="T164" s="147"/>
    </row>
    <row r="165" spans="2:20" ht="12" customHeight="1" x14ac:dyDescent="0.15">
      <c r="B165" s="6" t="s">
        <v>376</v>
      </c>
      <c r="C165" s="12">
        <f>C164*20</f>
        <v>32000</v>
      </c>
      <c r="D165" s="10" t="s">
        <v>377</v>
      </c>
      <c r="E165" s="74">
        <f>C164</f>
        <v>1600</v>
      </c>
      <c r="G165" s="142"/>
      <c r="H165" s="143"/>
      <c r="I165" s="142"/>
      <c r="J165" s="147"/>
      <c r="L165" s="142"/>
      <c r="M165" s="147"/>
      <c r="N165" s="142"/>
      <c r="O165" s="147"/>
      <c r="Q165" s="142"/>
      <c r="R165" s="143"/>
      <c r="S165" s="146"/>
      <c r="T165" s="147"/>
    </row>
    <row r="166" spans="2:20" ht="12" customHeight="1" x14ac:dyDescent="0.15">
      <c r="B166" s="197" t="s">
        <v>1079</v>
      </c>
      <c r="C166" s="198"/>
      <c r="D166" s="194" t="s">
        <v>1077</v>
      </c>
      <c r="E166" s="195"/>
      <c r="G166" s="142"/>
      <c r="H166" s="143"/>
      <c r="I166" s="142"/>
      <c r="J166" s="147"/>
      <c r="L166" s="142"/>
      <c r="M166" s="147"/>
      <c r="N166" s="142"/>
      <c r="O166" s="147"/>
      <c r="Q166" s="142"/>
      <c r="R166" s="143"/>
      <c r="S166" s="146"/>
      <c r="T166" s="147"/>
    </row>
    <row r="167" spans="2:20" ht="12" customHeight="1" x14ac:dyDescent="0.15">
      <c r="B167" s="197"/>
      <c r="C167" s="198"/>
      <c r="D167" s="196"/>
      <c r="E167" s="147"/>
      <c r="G167" s="142"/>
      <c r="H167" s="143"/>
      <c r="I167" s="142"/>
      <c r="J167" s="147"/>
      <c r="L167" s="142"/>
      <c r="M167" s="147"/>
      <c r="N167" s="142"/>
      <c r="O167" s="147"/>
      <c r="Q167" s="142"/>
      <c r="R167" s="143"/>
      <c r="S167" s="146"/>
      <c r="T167" s="147"/>
    </row>
    <row r="168" spans="2:20" ht="12" customHeight="1" x14ac:dyDescent="0.15">
      <c r="B168" s="197"/>
      <c r="C168" s="198"/>
      <c r="D168" s="196"/>
      <c r="E168" s="147"/>
      <c r="G168" s="142"/>
      <c r="H168" s="143"/>
      <c r="I168" s="142"/>
      <c r="J168" s="147"/>
      <c r="L168" s="144"/>
      <c r="M168" s="148"/>
      <c r="N168" s="142"/>
      <c r="O168" s="147"/>
      <c r="Q168" s="142"/>
      <c r="R168" s="143"/>
      <c r="S168" s="146"/>
      <c r="T168" s="147"/>
    </row>
    <row r="169" spans="2:20" ht="12" customHeight="1" x14ac:dyDescent="0.15">
      <c r="B169" s="197"/>
      <c r="C169" s="198"/>
      <c r="D169" s="196"/>
      <c r="E169" s="147"/>
      <c r="G169" s="144"/>
      <c r="H169" s="145"/>
      <c r="I169" s="142"/>
      <c r="J169" s="147"/>
      <c r="L169" s="14" t="s">
        <v>385</v>
      </c>
      <c r="M169" s="97">
        <v>150</v>
      </c>
      <c r="N169" s="193"/>
      <c r="O169" s="177"/>
      <c r="Q169" s="144"/>
      <c r="R169" s="145"/>
      <c r="S169" s="146"/>
      <c r="T169" s="147"/>
    </row>
    <row r="170" spans="2:20" ht="12" customHeight="1" x14ac:dyDescent="0.15">
      <c r="B170" s="197"/>
      <c r="C170" s="198"/>
      <c r="D170" s="196"/>
      <c r="E170" s="147"/>
      <c r="G170" s="14" t="s">
        <v>385</v>
      </c>
      <c r="H170" s="18">
        <v>100</v>
      </c>
      <c r="I170" s="142"/>
      <c r="J170" s="147"/>
      <c r="L170" s="136" t="s">
        <v>478</v>
      </c>
      <c r="M170" s="137"/>
      <c r="N170" s="137"/>
      <c r="O170" s="138"/>
      <c r="Q170" s="14" t="s">
        <v>385</v>
      </c>
      <c r="R170" s="18">
        <v>100</v>
      </c>
      <c r="S170" s="145"/>
      <c r="T170" s="148"/>
    </row>
    <row r="171" spans="2:20" ht="12" customHeight="1" x14ac:dyDescent="0.15">
      <c r="B171" s="197"/>
      <c r="C171" s="198"/>
      <c r="D171" s="196"/>
      <c r="E171" s="147"/>
      <c r="G171" s="136" t="s">
        <v>478</v>
      </c>
      <c r="H171" s="137"/>
      <c r="I171" s="137"/>
      <c r="J171" s="138"/>
      <c r="L171" s="139"/>
      <c r="M171" s="140"/>
      <c r="N171" s="140"/>
      <c r="O171" s="141"/>
      <c r="Q171" s="136" t="s">
        <v>478</v>
      </c>
      <c r="R171" s="137"/>
      <c r="S171" s="137"/>
      <c r="T171" s="138"/>
    </row>
    <row r="172" spans="2:20" ht="12" customHeight="1" x14ac:dyDescent="0.15">
      <c r="B172" s="75" t="s">
        <v>385</v>
      </c>
      <c r="C172" s="76">
        <v>600</v>
      </c>
      <c r="D172" s="196"/>
      <c r="E172" s="147"/>
      <c r="G172" s="139"/>
      <c r="H172" s="140"/>
      <c r="I172" s="140"/>
      <c r="J172" s="141"/>
      <c r="L172" s="139"/>
      <c r="M172" s="140"/>
      <c r="N172" s="140"/>
      <c r="O172" s="141"/>
      <c r="Q172" s="139"/>
      <c r="R172" s="140"/>
      <c r="S172" s="140"/>
      <c r="T172" s="141"/>
    </row>
    <row r="173" spans="2:20" ht="12" customHeight="1" x14ac:dyDescent="0.15">
      <c r="B173" s="139" t="s">
        <v>478</v>
      </c>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87" t="s">
        <v>880</v>
      </c>
      <c r="C181" s="188"/>
      <c r="D181" s="188"/>
      <c r="E181" s="189"/>
      <c r="G181" s="130" t="s">
        <v>880</v>
      </c>
      <c r="H181" s="131"/>
      <c r="I181" s="131"/>
      <c r="J181" s="132"/>
      <c r="L181" s="130" t="s">
        <v>880</v>
      </c>
      <c r="M181" s="131"/>
      <c r="N181" s="131"/>
      <c r="O181" s="132"/>
      <c r="Q181" s="130" t="s">
        <v>880</v>
      </c>
      <c r="R181" s="131"/>
      <c r="S181" s="131"/>
      <c r="T181" s="132"/>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685</v>
      </c>
      <c r="E185" s="8" t="s">
        <v>1080</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1" t="s">
        <v>1081</v>
      </c>
      <c r="C190" s="175"/>
      <c r="D190" s="175" t="s">
        <v>1082</v>
      </c>
      <c r="E190" s="172"/>
    </row>
    <row r="191" spans="2:20" ht="12" customHeight="1" x14ac:dyDescent="0.15">
      <c r="B191" s="142"/>
      <c r="C191" s="143"/>
      <c r="D191" s="146"/>
      <c r="E191" s="147"/>
    </row>
    <row r="192" spans="2:20" ht="12" customHeight="1" x14ac:dyDescent="0.15">
      <c r="B192" s="142"/>
      <c r="C192" s="143"/>
      <c r="D192" s="146"/>
      <c r="E192" s="147"/>
    </row>
    <row r="193" spans="2:5" ht="12" customHeight="1" x14ac:dyDescent="0.15">
      <c r="B193" s="142"/>
      <c r="C193" s="143"/>
      <c r="D193" s="146"/>
      <c r="E193" s="147"/>
    </row>
    <row r="194" spans="2:5" ht="12" customHeight="1" x14ac:dyDescent="0.15">
      <c r="B194" s="142"/>
      <c r="C194" s="143"/>
      <c r="D194" s="146"/>
      <c r="E194" s="147"/>
    </row>
    <row r="195" spans="2:5" ht="12" customHeight="1" x14ac:dyDescent="0.15">
      <c r="B195" s="144"/>
      <c r="C195" s="145"/>
      <c r="D195" s="146"/>
      <c r="E195" s="147"/>
    </row>
    <row r="196" spans="2:5" ht="12" customHeight="1" x14ac:dyDescent="0.15">
      <c r="B196" s="30" t="s">
        <v>385</v>
      </c>
      <c r="C196" s="34">
        <v>1200</v>
      </c>
      <c r="D196" s="176"/>
      <c r="E196" s="177"/>
    </row>
    <row r="197" spans="2:5" ht="12" customHeight="1" x14ac:dyDescent="0.15">
      <c r="B197" s="136" t="s">
        <v>478</v>
      </c>
      <c r="C197" s="137"/>
      <c r="D197" s="137"/>
      <c r="E197" s="138"/>
    </row>
    <row r="198" spans="2:5" ht="12" customHeight="1" x14ac:dyDescent="0.15">
      <c r="B198" s="139"/>
      <c r="C198" s="155"/>
      <c r="D198" s="155"/>
      <c r="E198" s="141"/>
    </row>
    <row r="199" spans="2:5" ht="12" customHeight="1" x14ac:dyDescent="0.15">
      <c r="B199" s="139"/>
      <c r="C199" s="155"/>
      <c r="D199" s="155"/>
      <c r="E199" s="141"/>
    </row>
    <row r="200" spans="2:5" ht="12" customHeight="1" x14ac:dyDescent="0.15">
      <c r="B200" s="139"/>
      <c r="C200" s="155"/>
      <c r="D200" s="155"/>
      <c r="E200" s="141"/>
    </row>
    <row r="201" spans="2:5" ht="12" customHeight="1" x14ac:dyDescent="0.15">
      <c r="B201" s="139"/>
      <c r="C201" s="155"/>
      <c r="D201" s="155"/>
      <c r="E201" s="141"/>
    </row>
    <row r="202" spans="2:5" ht="12" customHeight="1" x14ac:dyDescent="0.15">
      <c r="B202" s="139"/>
      <c r="C202" s="155"/>
      <c r="D202" s="155"/>
      <c r="E202" s="141"/>
    </row>
    <row r="203" spans="2:5" ht="12" customHeight="1" x14ac:dyDescent="0.15">
      <c r="B203" s="139"/>
      <c r="C203" s="155"/>
      <c r="D203" s="155"/>
      <c r="E203" s="141"/>
    </row>
    <row r="204" spans="2:5" ht="12" customHeight="1" x14ac:dyDescent="0.15">
      <c r="B204" s="139"/>
      <c r="C204" s="155"/>
      <c r="D204" s="155"/>
      <c r="E204" s="141"/>
    </row>
    <row r="205" spans="2:5" ht="12" customHeight="1" x14ac:dyDescent="0.15">
      <c r="B205" s="139"/>
      <c r="C205" s="155"/>
      <c r="D205" s="155"/>
      <c r="E205" s="141"/>
    </row>
    <row r="206" spans="2:5" ht="12" customHeight="1" x14ac:dyDescent="0.15">
      <c r="B206" s="190"/>
      <c r="C206" s="191"/>
      <c r="D206" s="191"/>
      <c r="E206" s="192"/>
    </row>
    <row r="207" spans="2:5" ht="12" customHeight="1" x14ac:dyDescent="0.15">
      <c r="B207" s="130" t="s">
        <v>1083</v>
      </c>
      <c r="C207" s="131"/>
      <c r="D207" s="131"/>
      <c r="E207" s="132"/>
    </row>
  </sheetData>
  <mergeCells count="116">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1084</v>
      </c>
      <c r="D3" s="7" t="s">
        <v>7</v>
      </c>
      <c r="E3" s="8" t="s">
        <v>1085</v>
      </c>
      <c r="G3" s="6" t="s">
        <v>366</v>
      </c>
      <c r="H3" s="7" t="s">
        <v>1084</v>
      </c>
      <c r="I3" s="7" t="s">
        <v>7</v>
      </c>
      <c r="J3" s="8" t="s">
        <v>1086</v>
      </c>
      <c r="L3" s="6" t="s">
        <v>366</v>
      </c>
      <c r="M3" s="7" t="s">
        <v>1084</v>
      </c>
      <c r="N3" s="7" t="s">
        <v>7</v>
      </c>
      <c r="O3" s="8" t="s">
        <v>1085</v>
      </c>
      <c r="Q3" s="6" t="s">
        <v>366</v>
      </c>
      <c r="R3" s="7" t="s">
        <v>1084</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1071</v>
      </c>
      <c r="C5" s="19">
        <f>E5/50+1</f>
        <v>1</v>
      </c>
      <c r="D5" s="6" t="s">
        <v>1087</v>
      </c>
      <c r="E5" s="11">
        <v>0</v>
      </c>
      <c r="G5" s="6" t="s">
        <v>1071</v>
      </c>
      <c r="H5" s="19">
        <f>J5/50+1</f>
        <v>1</v>
      </c>
      <c r="I5" s="6" t="s">
        <v>1087</v>
      </c>
      <c r="J5" s="11">
        <v>0</v>
      </c>
      <c r="L5" s="6" t="s">
        <v>1071</v>
      </c>
      <c r="M5" s="19">
        <f>O5/50+1</f>
        <v>1</v>
      </c>
      <c r="N5" s="6" t="s">
        <v>1087</v>
      </c>
      <c r="O5" s="11">
        <v>0</v>
      </c>
      <c r="Q5" s="6" t="s">
        <v>1071</v>
      </c>
      <c r="R5" s="19">
        <f>T5/50+1</f>
        <v>1</v>
      </c>
      <c r="S5" s="6" t="s">
        <v>1087</v>
      </c>
      <c r="T5" s="11">
        <v>0</v>
      </c>
    </row>
    <row r="6" spans="2:20" ht="12" customHeight="1" x14ac:dyDescent="0.15">
      <c r="B6" s="6" t="s">
        <v>1074</v>
      </c>
      <c r="C6" s="19">
        <f>E6*5</f>
        <v>375</v>
      </c>
      <c r="D6" s="10" t="s">
        <v>1075</v>
      </c>
      <c r="E6" s="11">
        <v>75</v>
      </c>
      <c r="G6" s="6" t="s">
        <v>1074</v>
      </c>
      <c r="H6" s="19">
        <f>J6*5</f>
        <v>150</v>
      </c>
      <c r="I6" s="10" t="s">
        <v>1075</v>
      </c>
      <c r="J6" s="11">
        <v>30</v>
      </c>
      <c r="L6" s="6" t="s">
        <v>1074</v>
      </c>
      <c r="M6" s="19">
        <f>O6*5</f>
        <v>500</v>
      </c>
      <c r="N6" s="10" t="s">
        <v>1075</v>
      </c>
      <c r="O6" s="11">
        <v>100</v>
      </c>
      <c r="Q6" s="6" t="s">
        <v>1074</v>
      </c>
      <c r="R6" s="19">
        <f>T6*5</f>
        <v>200</v>
      </c>
      <c r="S6" s="10" t="s">
        <v>1075</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7" t="s">
        <v>383</v>
      </c>
      <c r="C10" s="198"/>
      <c r="D10" s="194" t="s">
        <v>1088</v>
      </c>
      <c r="E10" s="195"/>
      <c r="G10" s="197" t="s">
        <v>1089</v>
      </c>
      <c r="H10" s="198"/>
      <c r="I10" s="194" t="s">
        <v>1090</v>
      </c>
      <c r="J10" s="195"/>
      <c r="L10" s="197" t="s">
        <v>383</v>
      </c>
      <c r="M10" s="198"/>
      <c r="N10" s="194" t="s">
        <v>1091</v>
      </c>
      <c r="O10" s="195"/>
      <c r="Q10" s="197" t="s">
        <v>1092</v>
      </c>
      <c r="R10" s="198"/>
      <c r="S10" s="194" t="s">
        <v>1093</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100</v>
      </c>
      <c r="I16" s="196"/>
      <c r="J16" s="147"/>
      <c r="L16" s="75" t="s">
        <v>385</v>
      </c>
      <c r="M16" s="76">
        <v>0</v>
      </c>
      <c r="N16" s="196"/>
      <c r="O16" s="147"/>
      <c r="Q16" s="75" t="s">
        <v>385</v>
      </c>
      <c r="R16" s="76">
        <v>200</v>
      </c>
      <c r="S16" s="196"/>
      <c r="T16" s="147"/>
    </row>
    <row r="17" spans="2:20" ht="12" customHeight="1" x14ac:dyDescent="0.15">
      <c r="B17" s="139" t="s">
        <v>1094</v>
      </c>
      <c r="C17" s="140"/>
      <c r="D17" s="140"/>
      <c r="E17" s="141"/>
      <c r="G17" s="139" t="s">
        <v>1095</v>
      </c>
      <c r="H17" s="140"/>
      <c r="I17" s="140"/>
      <c r="J17" s="141"/>
      <c r="L17" s="139" t="s">
        <v>1096</v>
      </c>
      <c r="M17" s="140"/>
      <c r="N17" s="140"/>
      <c r="O17" s="141"/>
      <c r="Q17" s="139" t="s">
        <v>1097</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391</v>
      </c>
      <c r="C25" s="188"/>
      <c r="D25" s="188"/>
      <c r="E25" s="189"/>
      <c r="G25" s="187" t="s">
        <v>1098</v>
      </c>
      <c r="H25" s="188"/>
      <c r="I25" s="188"/>
      <c r="J25" s="189"/>
      <c r="L25" s="187" t="s">
        <v>1099</v>
      </c>
      <c r="M25" s="188"/>
      <c r="N25" s="188"/>
      <c r="O25" s="189"/>
      <c r="Q25" s="187" t="s">
        <v>1099</v>
      </c>
      <c r="R25" s="188"/>
      <c r="S25" s="188"/>
      <c r="T25" s="189"/>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1084</v>
      </c>
      <c r="D29" s="7" t="s">
        <v>7</v>
      </c>
      <c r="E29" s="8" t="s">
        <v>1085</v>
      </c>
      <c r="G29" s="6" t="s">
        <v>366</v>
      </c>
      <c r="H29" s="7" t="s">
        <v>1084</v>
      </c>
      <c r="I29" s="7" t="s">
        <v>7</v>
      </c>
      <c r="J29" s="8" t="s">
        <v>1085</v>
      </c>
      <c r="L29" s="6" t="s">
        <v>366</v>
      </c>
      <c r="M29" s="7" t="s">
        <v>1084</v>
      </c>
      <c r="N29" s="7" t="s">
        <v>7</v>
      </c>
      <c r="O29" s="8" t="s">
        <v>1085</v>
      </c>
      <c r="Q29" s="6" t="s">
        <v>366</v>
      </c>
      <c r="R29" s="7" t="s">
        <v>1084</v>
      </c>
      <c r="S29" s="7" t="s">
        <v>7</v>
      </c>
      <c r="T29" s="8" t="s">
        <v>1085</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1071</v>
      </c>
      <c r="C31" s="19">
        <f>E31/50+1</f>
        <v>1</v>
      </c>
      <c r="D31" s="6" t="s">
        <v>1087</v>
      </c>
      <c r="E31" s="11">
        <v>0</v>
      </c>
      <c r="G31" s="6" t="s">
        <v>1071</v>
      </c>
      <c r="H31" s="19">
        <f>J31/50+1</f>
        <v>1</v>
      </c>
      <c r="I31" s="6" t="s">
        <v>1087</v>
      </c>
      <c r="J31" s="11">
        <v>0</v>
      </c>
      <c r="L31" s="6" t="s">
        <v>1071</v>
      </c>
      <c r="M31" s="19">
        <f>O31/50+1</f>
        <v>1</v>
      </c>
      <c r="N31" s="6" t="s">
        <v>1087</v>
      </c>
      <c r="O31" s="11">
        <v>0</v>
      </c>
      <c r="Q31" s="6" t="s">
        <v>1071</v>
      </c>
      <c r="R31" s="19">
        <f>T31/50+1</f>
        <v>1</v>
      </c>
      <c r="S31" s="6" t="s">
        <v>1087</v>
      </c>
      <c r="T31" s="11">
        <v>0</v>
      </c>
    </row>
    <row r="32" spans="2:20" ht="12" customHeight="1" x14ac:dyDescent="0.15">
      <c r="B32" s="6" t="s">
        <v>1074</v>
      </c>
      <c r="C32" s="19">
        <f>E32*5</f>
        <v>350</v>
      </c>
      <c r="D32" s="10" t="s">
        <v>1075</v>
      </c>
      <c r="E32" s="11">
        <v>70</v>
      </c>
      <c r="G32" s="6" t="s">
        <v>1074</v>
      </c>
      <c r="H32" s="19">
        <f>J32*5</f>
        <v>300</v>
      </c>
      <c r="I32" s="10" t="s">
        <v>1075</v>
      </c>
      <c r="J32" s="11">
        <v>60</v>
      </c>
      <c r="L32" s="6" t="s">
        <v>1074</v>
      </c>
      <c r="M32" s="19">
        <f>O32*5</f>
        <v>350</v>
      </c>
      <c r="N32" s="10" t="s">
        <v>1075</v>
      </c>
      <c r="O32" s="11">
        <v>70</v>
      </c>
      <c r="Q32" s="6" t="s">
        <v>1074</v>
      </c>
      <c r="R32" s="19">
        <f>T32*5</f>
        <v>1200</v>
      </c>
      <c r="S32" s="10" t="s">
        <v>1075</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7" t="s">
        <v>1100</v>
      </c>
      <c r="C36" s="198"/>
      <c r="D36" s="194" t="s">
        <v>1101</v>
      </c>
      <c r="E36" s="195"/>
      <c r="G36" s="197" t="s">
        <v>1102</v>
      </c>
      <c r="H36" s="198"/>
      <c r="I36" s="194" t="s">
        <v>1103</v>
      </c>
      <c r="J36" s="195"/>
      <c r="L36" s="197" t="s">
        <v>1104</v>
      </c>
      <c r="M36" s="198"/>
      <c r="N36" s="194" t="s">
        <v>1105</v>
      </c>
      <c r="O36" s="195"/>
      <c r="Q36" s="197" t="s">
        <v>1106</v>
      </c>
      <c r="R36" s="198"/>
      <c r="S36" s="194" t="s">
        <v>1107</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100</v>
      </c>
      <c r="D42" s="196"/>
      <c r="E42" s="147"/>
      <c r="G42" s="75" t="s">
        <v>385</v>
      </c>
      <c r="H42" s="76">
        <v>500</v>
      </c>
      <c r="I42" s="196"/>
      <c r="J42" s="147"/>
      <c r="L42" s="75" t="s">
        <v>385</v>
      </c>
      <c r="M42" s="76">
        <v>400</v>
      </c>
      <c r="N42" s="196"/>
      <c r="O42" s="147"/>
      <c r="Q42" s="75" t="s">
        <v>385</v>
      </c>
      <c r="R42" s="76">
        <v>400</v>
      </c>
      <c r="S42" s="196"/>
      <c r="T42" s="147"/>
    </row>
    <row r="43" spans="2:20" ht="12" customHeight="1" x14ac:dyDescent="0.15">
      <c r="B43" s="139"/>
      <c r="C43" s="140"/>
      <c r="D43" s="140"/>
      <c r="E43" s="141"/>
      <c r="G43" s="139" t="s">
        <v>1108</v>
      </c>
      <c r="H43" s="140"/>
      <c r="I43" s="140"/>
      <c r="J43" s="141"/>
      <c r="L43" s="139" t="s">
        <v>1109</v>
      </c>
      <c r="M43" s="140"/>
      <c r="N43" s="140"/>
      <c r="O43" s="141"/>
      <c r="Q43" s="139" t="s">
        <v>1110</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1111</v>
      </c>
      <c r="C51" s="131"/>
      <c r="D51" s="131"/>
      <c r="E51" s="132"/>
      <c r="G51" s="187" t="s">
        <v>1099</v>
      </c>
      <c r="H51" s="188"/>
      <c r="I51" s="188"/>
      <c r="J51" s="189"/>
      <c r="L51" s="187" t="s">
        <v>1112</v>
      </c>
      <c r="M51" s="188"/>
      <c r="N51" s="188"/>
      <c r="O51" s="189"/>
      <c r="Q51" s="187" t="s">
        <v>405</v>
      </c>
      <c r="R51" s="188"/>
      <c r="S51" s="188"/>
      <c r="T51" s="189"/>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1084</v>
      </c>
      <c r="D55" s="7" t="s">
        <v>7</v>
      </c>
      <c r="E55" s="8" t="s">
        <v>1085</v>
      </c>
      <c r="G55" s="6" t="s">
        <v>366</v>
      </c>
      <c r="H55" s="7" t="s">
        <v>1084</v>
      </c>
      <c r="I55" s="7" t="s">
        <v>7</v>
      </c>
      <c r="J55" s="8" t="s">
        <v>1113</v>
      </c>
      <c r="L55" s="24" t="s">
        <v>366</v>
      </c>
      <c r="M55" s="7" t="s">
        <v>1084</v>
      </c>
      <c r="N55" s="7" t="s">
        <v>7</v>
      </c>
      <c r="O55" s="8" t="s">
        <v>1085</v>
      </c>
      <c r="Q55" s="6" t="s">
        <v>366</v>
      </c>
      <c r="R55" s="7" t="s">
        <v>1084</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1071</v>
      </c>
      <c r="C57" s="19">
        <f>E57/50+1</f>
        <v>1</v>
      </c>
      <c r="D57" s="6" t="s">
        <v>1087</v>
      </c>
      <c r="E57" s="11"/>
      <c r="G57" s="6" t="s">
        <v>1071</v>
      </c>
      <c r="H57" s="19">
        <f>J57/50+1</f>
        <v>1</v>
      </c>
      <c r="I57" s="6" t="s">
        <v>1087</v>
      </c>
      <c r="J57" s="11"/>
      <c r="L57" s="24" t="s">
        <v>1071</v>
      </c>
      <c r="M57" s="19">
        <f>O57/50+1</f>
        <v>1</v>
      </c>
      <c r="N57" s="24" t="s">
        <v>1087</v>
      </c>
      <c r="O57" s="27"/>
      <c r="Q57" s="6" t="s">
        <v>1071</v>
      </c>
      <c r="R57" s="19">
        <f>T57/50+1</f>
        <v>1</v>
      </c>
      <c r="S57" s="6" t="s">
        <v>1072</v>
      </c>
      <c r="T57" s="11">
        <v>0</v>
      </c>
    </row>
    <row r="58" spans="2:20" ht="12" customHeight="1" x14ac:dyDescent="0.15">
      <c r="B58" s="6" t="s">
        <v>1074</v>
      </c>
      <c r="C58" s="19">
        <f>E58*5</f>
        <v>250</v>
      </c>
      <c r="D58" s="10" t="s">
        <v>1075</v>
      </c>
      <c r="E58" s="11">
        <v>50</v>
      </c>
      <c r="G58" s="6" t="s">
        <v>1074</v>
      </c>
      <c r="H58" s="19">
        <f>J58*5</f>
        <v>500</v>
      </c>
      <c r="I58" s="10" t="s">
        <v>1075</v>
      </c>
      <c r="J58" s="11">
        <v>100</v>
      </c>
      <c r="L58" s="24" t="s">
        <v>1074</v>
      </c>
      <c r="M58" s="19">
        <f>O58*5</f>
        <v>1500</v>
      </c>
      <c r="N58" s="26" t="s">
        <v>1075</v>
      </c>
      <c r="O58" s="27">
        <v>300</v>
      </c>
      <c r="Q58" s="6" t="s">
        <v>1074</v>
      </c>
      <c r="R58" s="19">
        <f>T58*5</f>
        <v>250</v>
      </c>
      <c r="S58" s="10" t="s">
        <v>1075</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7" t="s">
        <v>1114</v>
      </c>
      <c r="C62" s="198"/>
      <c r="D62" s="194" t="s">
        <v>1115</v>
      </c>
      <c r="E62" s="195"/>
      <c r="G62" s="197" t="s">
        <v>1116</v>
      </c>
      <c r="H62" s="198"/>
      <c r="I62" s="194" t="s">
        <v>1117</v>
      </c>
      <c r="J62" s="195"/>
      <c r="L62" s="210" t="s">
        <v>1118</v>
      </c>
      <c r="M62" s="211"/>
      <c r="N62" s="194" t="s">
        <v>1119</v>
      </c>
      <c r="O62" s="195"/>
      <c r="Q62" s="197" t="s">
        <v>1120</v>
      </c>
      <c r="R62" s="198"/>
      <c r="S62" s="194" t="s">
        <v>1121</v>
      </c>
      <c r="T62" s="195"/>
    </row>
    <row r="63" spans="2:20" ht="12" customHeight="1" x14ac:dyDescent="0.15">
      <c r="B63" s="197"/>
      <c r="C63" s="198"/>
      <c r="D63" s="196"/>
      <c r="E63" s="147"/>
      <c r="G63" s="197"/>
      <c r="H63" s="198"/>
      <c r="I63" s="196"/>
      <c r="J63" s="147"/>
      <c r="L63" s="142"/>
      <c r="M63" s="212"/>
      <c r="N63" s="196"/>
      <c r="O63" s="147"/>
      <c r="Q63" s="197"/>
      <c r="R63" s="198"/>
      <c r="S63" s="196"/>
      <c r="T63" s="147"/>
    </row>
    <row r="64" spans="2:20" ht="12" customHeight="1" x14ac:dyDescent="0.15">
      <c r="B64" s="197"/>
      <c r="C64" s="198"/>
      <c r="D64" s="196"/>
      <c r="E64" s="147"/>
      <c r="G64" s="197"/>
      <c r="H64" s="198"/>
      <c r="I64" s="196"/>
      <c r="J64" s="147"/>
      <c r="L64" s="142"/>
      <c r="M64" s="212"/>
      <c r="N64" s="196"/>
      <c r="O64" s="147"/>
      <c r="Q64" s="197"/>
      <c r="R64" s="198"/>
      <c r="S64" s="196"/>
      <c r="T64" s="147"/>
    </row>
    <row r="65" spans="2:20" ht="12" customHeight="1" x14ac:dyDescent="0.15">
      <c r="B65" s="197"/>
      <c r="C65" s="198"/>
      <c r="D65" s="196"/>
      <c r="E65" s="147"/>
      <c r="G65" s="197"/>
      <c r="H65" s="198"/>
      <c r="I65" s="196"/>
      <c r="J65" s="147"/>
      <c r="L65" s="142"/>
      <c r="M65" s="212"/>
      <c r="N65" s="196"/>
      <c r="O65" s="147"/>
      <c r="Q65" s="197"/>
      <c r="R65" s="198"/>
      <c r="S65" s="196"/>
      <c r="T65" s="147"/>
    </row>
    <row r="66" spans="2:20" ht="12" customHeight="1" x14ac:dyDescent="0.15">
      <c r="B66" s="197"/>
      <c r="C66" s="198"/>
      <c r="D66" s="196"/>
      <c r="E66" s="147"/>
      <c r="G66" s="197"/>
      <c r="H66" s="198"/>
      <c r="I66" s="196"/>
      <c r="J66" s="147"/>
      <c r="L66" s="142"/>
      <c r="M66" s="212"/>
      <c r="N66" s="196"/>
      <c r="O66" s="147"/>
      <c r="Q66" s="197"/>
      <c r="R66" s="198"/>
      <c r="S66" s="196"/>
      <c r="T66" s="147"/>
    </row>
    <row r="67" spans="2:20" ht="12" customHeight="1" x14ac:dyDescent="0.15">
      <c r="B67" s="197"/>
      <c r="C67" s="198"/>
      <c r="D67" s="196"/>
      <c r="E67" s="147"/>
      <c r="G67" s="197"/>
      <c r="H67" s="198"/>
      <c r="I67" s="196"/>
      <c r="J67" s="147"/>
      <c r="L67" s="144"/>
      <c r="M67" s="213"/>
      <c r="N67" s="196"/>
      <c r="O67" s="147"/>
      <c r="Q67" s="197"/>
      <c r="R67" s="198"/>
      <c r="S67" s="196"/>
      <c r="T67" s="147"/>
    </row>
    <row r="68" spans="2:20" ht="12" customHeight="1" x14ac:dyDescent="0.15">
      <c r="B68" s="75" t="s">
        <v>385</v>
      </c>
      <c r="C68" s="76">
        <v>500</v>
      </c>
      <c r="D68" s="196"/>
      <c r="E68" s="147"/>
      <c r="G68" s="75" t="s">
        <v>385</v>
      </c>
      <c r="H68" s="76">
        <v>1000</v>
      </c>
      <c r="I68" s="196"/>
      <c r="J68" s="147"/>
      <c r="L68" s="80" t="s">
        <v>385</v>
      </c>
      <c r="M68" s="81">
        <v>2200</v>
      </c>
      <c r="N68" s="196"/>
      <c r="O68" s="147"/>
      <c r="Q68" s="75" t="s">
        <v>385</v>
      </c>
      <c r="R68" s="76">
        <v>200</v>
      </c>
      <c r="S68" s="196"/>
      <c r="T68" s="147"/>
    </row>
    <row r="69" spans="2:20" ht="12" customHeight="1" x14ac:dyDescent="0.15">
      <c r="B69" s="139" t="s">
        <v>1122</v>
      </c>
      <c r="C69" s="140"/>
      <c r="D69" s="140"/>
      <c r="E69" s="141"/>
      <c r="G69" s="139"/>
      <c r="H69" s="140"/>
      <c r="I69" s="140"/>
      <c r="J69" s="141"/>
      <c r="L69" s="139" t="s">
        <v>1123</v>
      </c>
      <c r="M69" s="155"/>
      <c r="N69" s="155"/>
      <c r="O69" s="141"/>
      <c r="Q69" s="139" t="s">
        <v>478</v>
      </c>
      <c r="R69" s="140"/>
      <c r="S69" s="140"/>
      <c r="T69" s="141"/>
    </row>
    <row r="70" spans="2:20" ht="12" customHeight="1" x14ac:dyDescent="0.15">
      <c r="B70" s="139"/>
      <c r="C70" s="140"/>
      <c r="D70" s="140"/>
      <c r="E70" s="141"/>
      <c r="G70" s="139"/>
      <c r="H70" s="140"/>
      <c r="I70" s="140"/>
      <c r="J70" s="141"/>
      <c r="L70" s="139"/>
      <c r="M70" s="155"/>
      <c r="N70" s="155"/>
      <c r="O70" s="141"/>
      <c r="Q70" s="139"/>
      <c r="R70" s="140"/>
      <c r="S70" s="140"/>
      <c r="T70" s="141"/>
    </row>
    <row r="71" spans="2:20" ht="12" customHeight="1" x14ac:dyDescent="0.15">
      <c r="B71" s="139"/>
      <c r="C71" s="140"/>
      <c r="D71" s="140"/>
      <c r="E71" s="141"/>
      <c r="G71" s="139"/>
      <c r="H71" s="140"/>
      <c r="I71" s="140"/>
      <c r="J71" s="141"/>
      <c r="L71" s="139"/>
      <c r="M71" s="155"/>
      <c r="N71" s="155"/>
      <c r="O71" s="141"/>
      <c r="Q71" s="139"/>
      <c r="R71" s="140"/>
      <c r="S71" s="140"/>
      <c r="T71" s="141"/>
    </row>
    <row r="72" spans="2:20" ht="12" customHeight="1" x14ac:dyDescent="0.15">
      <c r="B72" s="139"/>
      <c r="C72" s="140"/>
      <c r="D72" s="140"/>
      <c r="E72" s="141"/>
      <c r="G72" s="139"/>
      <c r="H72" s="140"/>
      <c r="I72" s="140"/>
      <c r="J72" s="141"/>
      <c r="L72" s="139"/>
      <c r="M72" s="155"/>
      <c r="N72" s="155"/>
      <c r="O72" s="141"/>
      <c r="Q72" s="139"/>
      <c r="R72" s="140"/>
      <c r="S72" s="140"/>
      <c r="T72" s="141"/>
    </row>
    <row r="73" spans="2:20" ht="12" customHeight="1" x14ac:dyDescent="0.15">
      <c r="B73" s="139"/>
      <c r="C73" s="140"/>
      <c r="D73" s="140"/>
      <c r="E73" s="141"/>
      <c r="G73" s="139"/>
      <c r="H73" s="140"/>
      <c r="I73" s="140"/>
      <c r="J73" s="141"/>
      <c r="L73" s="139"/>
      <c r="M73" s="155"/>
      <c r="N73" s="155"/>
      <c r="O73" s="141"/>
      <c r="Q73" s="139"/>
      <c r="R73" s="140"/>
      <c r="S73" s="140"/>
      <c r="T73" s="141"/>
    </row>
    <row r="74" spans="2:20" ht="12" customHeight="1" x14ac:dyDescent="0.15">
      <c r="B74" s="139"/>
      <c r="C74" s="140"/>
      <c r="D74" s="140"/>
      <c r="E74" s="141"/>
      <c r="G74" s="139"/>
      <c r="H74" s="140"/>
      <c r="I74" s="140"/>
      <c r="J74" s="141"/>
      <c r="L74" s="139"/>
      <c r="M74" s="155"/>
      <c r="N74" s="155"/>
      <c r="O74" s="141"/>
      <c r="Q74" s="139"/>
      <c r="R74" s="140"/>
      <c r="S74" s="140"/>
      <c r="T74" s="141"/>
    </row>
    <row r="75" spans="2:20" ht="12" customHeight="1" x14ac:dyDescent="0.15">
      <c r="B75" s="139"/>
      <c r="C75" s="140"/>
      <c r="D75" s="140"/>
      <c r="E75" s="141"/>
      <c r="G75" s="139"/>
      <c r="H75" s="140"/>
      <c r="I75" s="140"/>
      <c r="J75" s="141"/>
      <c r="L75" s="139"/>
      <c r="M75" s="155"/>
      <c r="N75" s="155"/>
      <c r="O75" s="141"/>
      <c r="Q75" s="139"/>
      <c r="R75" s="140"/>
      <c r="S75" s="140"/>
      <c r="T75" s="141"/>
    </row>
    <row r="76" spans="2:20" ht="12" customHeight="1" x14ac:dyDescent="0.15">
      <c r="B76" s="139"/>
      <c r="C76" s="140"/>
      <c r="D76" s="140"/>
      <c r="E76" s="141"/>
      <c r="G76" s="139"/>
      <c r="H76" s="140"/>
      <c r="I76" s="140"/>
      <c r="J76" s="141"/>
      <c r="L76" s="214"/>
      <c r="M76" s="215"/>
      <c r="N76" s="215"/>
      <c r="O76" s="216"/>
      <c r="Q76" s="139"/>
      <c r="R76" s="140"/>
      <c r="S76" s="140"/>
      <c r="T76" s="141"/>
    </row>
    <row r="77" spans="2:20" ht="12" customHeight="1" x14ac:dyDescent="0.15">
      <c r="B77" s="187" t="s">
        <v>403</v>
      </c>
      <c r="C77" s="188"/>
      <c r="D77" s="188"/>
      <c r="E77" s="189"/>
      <c r="G77" s="187" t="s">
        <v>1124</v>
      </c>
      <c r="H77" s="188"/>
      <c r="I77" s="188"/>
      <c r="J77" s="189"/>
      <c r="L77" s="202" t="s">
        <v>402</v>
      </c>
      <c r="M77" s="203"/>
      <c r="N77" s="203"/>
      <c r="O77" s="204"/>
      <c r="Q77" s="187" t="s">
        <v>506</v>
      </c>
      <c r="R77" s="188"/>
      <c r="S77" s="188"/>
      <c r="T77" s="189"/>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1084</v>
      </c>
      <c r="D81" s="7" t="s">
        <v>7</v>
      </c>
      <c r="E81" s="8" t="s">
        <v>7</v>
      </c>
      <c r="G81" s="24" t="s">
        <v>366</v>
      </c>
      <c r="H81" s="7" t="s">
        <v>1084</v>
      </c>
      <c r="I81" s="7" t="s">
        <v>7</v>
      </c>
      <c r="J81" s="8" t="s">
        <v>7</v>
      </c>
      <c r="L81" s="24" t="s">
        <v>366</v>
      </c>
      <c r="M81" s="7" t="s">
        <v>1084</v>
      </c>
      <c r="N81" s="7" t="s">
        <v>7</v>
      </c>
      <c r="O81" s="8" t="s">
        <v>7</v>
      </c>
      <c r="Q81" s="24" t="s">
        <v>366</v>
      </c>
      <c r="R81" s="7" t="s">
        <v>1084</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1071</v>
      </c>
      <c r="C83" s="19">
        <f>E83/50+1</f>
        <v>1</v>
      </c>
      <c r="D83" s="6" t="s">
        <v>1072</v>
      </c>
      <c r="E83" s="11">
        <v>0</v>
      </c>
      <c r="G83" s="24" t="s">
        <v>1071</v>
      </c>
      <c r="H83" s="19">
        <f>J83/50+1</f>
        <v>1</v>
      </c>
      <c r="I83" s="24" t="s">
        <v>1087</v>
      </c>
      <c r="J83" s="27">
        <v>0</v>
      </c>
      <c r="L83" s="24" t="s">
        <v>1071</v>
      </c>
      <c r="M83" s="19">
        <f>O83/50+1</f>
        <v>1</v>
      </c>
      <c r="N83" s="24" t="s">
        <v>1087</v>
      </c>
      <c r="O83" s="27">
        <v>0</v>
      </c>
      <c r="Q83" s="24" t="s">
        <v>1071</v>
      </c>
      <c r="R83" s="19">
        <f>T83/50+1</f>
        <v>1</v>
      </c>
      <c r="S83" s="24" t="s">
        <v>1087</v>
      </c>
      <c r="T83" s="27">
        <v>0</v>
      </c>
    </row>
    <row r="84" spans="2:20" ht="12" customHeight="1" x14ac:dyDescent="0.15">
      <c r="B84" s="6" t="s">
        <v>1074</v>
      </c>
      <c r="C84" s="19">
        <f>E84*5</f>
        <v>2000</v>
      </c>
      <c r="D84" s="10" t="s">
        <v>1075</v>
      </c>
      <c r="E84" s="11">
        <v>400</v>
      </c>
      <c r="G84" s="24" t="s">
        <v>1074</v>
      </c>
      <c r="H84" s="19">
        <f>J84*5</f>
        <v>250</v>
      </c>
      <c r="I84" s="26" t="s">
        <v>1075</v>
      </c>
      <c r="J84" s="27">
        <v>50</v>
      </c>
      <c r="L84" s="24" t="s">
        <v>1074</v>
      </c>
      <c r="M84" s="19">
        <f>O84*5</f>
        <v>2500</v>
      </c>
      <c r="N84" s="26" t="s">
        <v>1075</v>
      </c>
      <c r="O84" s="27">
        <v>500</v>
      </c>
      <c r="Q84" s="24" t="s">
        <v>1074</v>
      </c>
      <c r="R84" s="19">
        <f>T84*5</f>
        <v>1500</v>
      </c>
      <c r="S84" s="26" t="s">
        <v>1075</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7" t="s">
        <v>1125</v>
      </c>
      <c r="C88" s="198"/>
      <c r="D88" s="194" t="s">
        <v>1126</v>
      </c>
      <c r="E88" s="195"/>
      <c r="G88" s="197" t="s">
        <v>1127</v>
      </c>
      <c r="H88" s="198"/>
      <c r="I88" s="194" t="s">
        <v>1128</v>
      </c>
      <c r="J88" s="195"/>
      <c r="L88" s="197" t="s">
        <v>1129</v>
      </c>
      <c r="M88" s="198"/>
      <c r="N88" s="194" t="s">
        <v>1130</v>
      </c>
      <c r="O88" s="195"/>
      <c r="Q88" s="197" t="s">
        <v>1131</v>
      </c>
      <c r="R88" s="198"/>
      <c r="S88" s="194" t="s">
        <v>1132</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600</v>
      </c>
      <c r="D94" s="196"/>
      <c r="E94" s="147"/>
      <c r="G94" s="80" t="s">
        <v>385</v>
      </c>
      <c r="H94" s="81">
        <v>200</v>
      </c>
      <c r="I94" s="196"/>
      <c r="J94" s="147"/>
      <c r="L94" s="80" t="s">
        <v>385</v>
      </c>
      <c r="M94" s="81">
        <v>1800</v>
      </c>
      <c r="N94" s="196"/>
      <c r="O94" s="147"/>
      <c r="Q94" s="80" t="s">
        <v>385</v>
      </c>
      <c r="R94" s="81">
        <v>1700</v>
      </c>
      <c r="S94" s="196"/>
      <c r="T94" s="147"/>
    </row>
    <row r="95" spans="2:20" ht="12" customHeight="1" x14ac:dyDescent="0.15">
      <c r="B95" s="139" t="s">
        <v>1133</v>
      </c>
      <c r="C95" s="140"/>
      <c r="D95" s="140"/>
      <c r="E95" s="141"/>
      <c r="G95" s="139" t="s">
        <v>1134</v>
      </c>
      <c r="H95" s="140"/>
      <c r="I95" s="140"/>
      <c r="J95" s="141"/>
      <c r="L95" s="139" t="s">
        <v>1135</v>
      </c>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480</v>
      </c>
      <c r="C103" s="188"/>
      <c r="D103" s="188"/>
      <c r="E103" s="189"/>
      <c r="G103" s="187" t="s">
        <v>480</v>
      </c>
      <c r="H103" s="188"/>
      <c r="I103" s="188"/>
      <c r="J103" s="189"/>
      <c r="L103" s="187" t="s">
        <v>1136</v>
      </c>
      <c r="M103" s="188"/>
      <c r="N103" s="188"/>
      <c r="O103" s="189"/>
      <c r="Q103" s="187" t="s">
        <v>506</v>
      </c>
      <c r="R103" s="188"/>
      <c r="S103" s="188"/>
      <c r="T103" s="189"/>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1084</v>
      </c>
      <c r="D107" s="7" t="s">
        <v>7</v>
      </c>
      <c r="E107" s="8" t="s">
        <v>1137</v>
      </c>
      <c r="G107" s="24" t="s">
        <v>366</v>
      </c>
      <c r="H107" s="7" t="s">
        <v>1084</v>
      </c>
      <c r="I107" s="7" t="s">
        <v>7</v>
      </c>
      <c r="J107" s="8" t="s">
        <v>7</v>
      </c>
      <c r="L107" s="24" t="s">
        <v>366</v>
      </c>
      <c r="M107" s="7" t="s">
        <v>1084</v>
      </c>
      <c r="N107" s="7" t="s">
        <v>7</v>
      </c>
      <c r="O107" s="8" t="s">
        <v>1085</v>
      </c>
      <c r="Q107" s="24" t="s">
        <v>366</v>
      </c>
      <c r="R107" s="7" t="s">
        <v>1084</v>
      </c>
      <c r="S107" s="7" t="s">
        <v>7</v>
      </c>
      <c r="T107" s="8" t="s">
        <v>1085</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1071</v>
      </c>
      <c r="C109" s="19">
        <f>E109/50+1</f>
        <v>1</v>
      </c>
      <c r="D109" s="24" t="s">
        <v>1087</v>
      </c>
      <c r="E109" s="65">
        <v>0</v>
      </c>
      <c r="G109" s="24" t="s">
        <v>1071</v>
      </c>
      <c r="H109" s="19">
        <f>J109/50+1</f>
        <v>1</v>
      </c>
      <c r="I109" s="24" t="s">
        <v>1087</v>
      </c>
      <c r="J109" s="27">
        <v>0</v>
      </c>
      <c r="L109" s="24" t="s">
        <v>1071</v>
      </c>
      <c r="M109" s="19">
        <f>O109/50+1</f>
        <v>1</v>
      </c>
      <c r="N109" s="24" t="s">
        <v>1087</v>
      </c>
      <c r="O109" s="27"/>
      <c r="Q109" s="24" t="s">
        <v>1071</v>
      </c>
      <c r="R109" s="19">
        <f>T109/50+1</f>
        <v>1</v>
      </c>
      <c r="S109" s="24" t="s">
        <v>1087</v>
      </c>
      <c r="T109" s="27"/>
    </row>
    <row r="110" spans="2:20" ht="12" customHeight="1" x14ac:dyDescent="0.15">
      <c r="B110" s="24" t="s">
        <v>1074</v>
      </c>
      <c r="C110" s="19">
        <f>E110*5</f>
        <v>1500</v>
      </c>
      <c r="D110" s="26" t="s">
        <v>1075</v>
      </c>
      <c r="E110" s="65">
        <v>300</v>
      </c>
      <c r="G110" s="24" t="s">
        <v>1074</v>
      </c>
      <c r="H110" s="19">
        <f>J110*5</f>
        <v>2000</v>
      </c>
      <c r="I110" s="26" t="s">
        <v>1075</v>
      </c>
      <c r="J110" s="27">
        <v>400</v>
      </c>
      <c r="L110" s="24" t="s">
        <v>1074</v>
      </c>
      <c r="M110" s="19">
        <f>O110*5</f>
        <v>500</v>
      </c>
      <c r="N110" s="26" t="s">
        <v>1075</v>
      </c>
      <c r="O110" s="27">
        <v>100</v>
      </c>
      <c r="Q110" s="24" t="s">
        <v>1074</v>
      </c>
      <c r="R110" s="19">
        <f>T110*5</f>
        <v>500</v>
      </c>
      <c r="S110" s="26" t="s">
        <v>1075</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7" t="s">
        <v>1138</v>
      </c>
      <c r="C114" s="198"/>
      <c r="D114" s="194" t="s">
        <v>1139</v>
      </c>
      <c r="E114" s="195"/>
      <c r="G114" s="197" t="s">
        <v>1140</v>
      </c>
      <c r="H114" s="198"/>
      <c r="I114" s="194" t="s">
        <v>1141</v>
      </c>
      <c r="J114" s="195"/>
      <c r="L114" s="197" t="s">
        <v>1142</v>
      </c>
      <c r="M114" s="198"/>
      <c r="N114" s="194" t="s">
        <v>1143</v>
      </c>
      <c r="O114" s="195"/>
      <c r="Q114" s="197" t="s">
        <v>1144</v>
      </c>
      <c r="R114" s="198"/>
      <c r="S114" s="194" t="s">
        <v>1145</v>
      </c>
      <c r="T114" s="195"/>
    </row>
    <row r="115" spans="2:20" ht="12" customHeight="1" x14ac:dyDescent="0.15">
      <c r="B115" s="197"/>
      <c r="C115" s="198"/>
      <c r="D115" s="196"/>
      <c r="E115" s="147"/>
      <c r="G115" s="197"/>
      <c r="H115" s="198"/>
      <c r="I115" s="196"/>
      <c r="J115" s="147"/>
      <c r="L115" s="197"/>
      <c r="M115" s="198"/>
      <c r="N115" s="196"/>
      <c r="O115" s="147"/>
      <c r="Q115" s="197"/>
      <c r="R115" s="198"/>
      <c r="S115" s="196"/>
      <c r="T115" s="147"/>
    </row>
    <row r="116" spans="2:20" ht="12" customHeight="1" x14ac:dyDescent="0.15">
      <c r="B116" s="197"/>
      <c r="C116" s="198"/>
      <c r="D116" s="196"/>
      <c r="E116" s="147"/>
      <c r="G116" s="197"/>
      <c r="H116" s="198"/>
      <c r="I116" s="196"/>
      <c r="J116" s="147"/>
      <c r="L116" s="197"/>
      <c r="M116" s="198"/>
      <c r="N116" s="196"/>
      <c r="O116" s="147"/>
      <c r="Q116" s="197"/>
      <c r="R116" s="198"/>
      <c r="S116" s="196"/>
      <c r="T116" s="147"/>
    </row>
    <row r="117" spans="2:20" ht="12" customHeight="1" x14ac:dyDescent="0.15">
      <c r="B117" s="197"/>
      <c r="C117" s="198"/>
      <c r="D117" s="196"/>
      <c r="E117" s="147"/>
      <c r="G117" s="197"/>
      <c r="H117" s="198"/>
      <c r="I117" s="196"/>
      <c r="J117" s="147"/>
      <c r="L117" s="197"/>
      <c r="M117" s="198"/>
      <c r="N117" s="196"/>
      <c r="O117" s="147"/>
      <c r="Q117" s="197"/>
      <c r="R117" s="198"/>
      <c r="S117" s="196"/>
      <c r="T117" s="147"/>
    </row>
    <row r="118" spans="2:20" ht="12" customHeight="1" x14ac:dyDescent="0.15">
      <c r="B118" s="197"/>
      <c r="C118" s="198"/>
      <c r="D118" s="196"/>
      <c r="E118" s="147"/>
      <c r="G118" s="197"/>
      <c r="H118" s="198"/>
      <c r="I118" s="196"/>
      <c r="J118" s="147"/>
      <c r="L118" s="197"/>
      <c r="M118" s="198"/>
      <c r="N118" s="196"/>
      <c r="O118" s="147"/>
      <c r="Q118" s="197"/>
      <c r="R118" s="198"/>
      <c r="S118" s="196"/>
      <c r="T118" s="147"/>
    </row>
    <row r="119" spans="2:20" ht="12" customHeight="1" x14ac:dyDescent="0.15">
      <c r="B119" s="197"/>
      <c r="C119" s="198"/>
      <c r="D119" s="196"/>
      <c r="E119" s="147"/>
      <c r="G119" s="197"/>
      <c r="H119" s="198"/>
      <c r="I119" s="196"/>
      <c r="J119" s="147"/>
      <c r="L119" s="197"/>
      <c r="M119" s="198"/>
      <c r="N119" s="196"/>
      <c r="O119" s="147"/>
      <c r="Q119" s="197"/>
      <c r="R119" s="198"/>
      <c r="S119" s="196"/>
      <c r="T119" s="147"/>
    </row>
    <row r="120" spans="2:20" ht="12" customHeight="1" x14ac:dyDescent="0.15">
      <c r="B120" s="80" t="s">
        <v>385</v>
      </c>
      <c r="C120" s="81">
        <v>0</v>
      </c>
      <c r="D120" s="196"/>
      <c r="E120" s="147"/>
      <c r="G120" s="80" t="s">
        <v>385</v>
      </c>
      <c r="H120" s="81">
        <v>600</v>
      </c>
      <c r="I120" s="196"/>
      <c r="J120" s="147"/>
      <c r="L120" s="80" t="s">
        <v>385</v>
      </c>
      <c r="M120" s="81">
        <v>300</v>
      </c>
      <c r="N120" s="196"/>
      <c r="O120" s="147"/>
      <c r="Q120" s="80" t="s">
        <v>385</v>
      </c>
      <c r="R120" s="81">
        <v>800</v>
      </c>
      <c r="S120" s="196"/>
      <c r="T120" s="147"/>
    </row>
    <row r="121" spans="2:20" ht="12" customHeight="1" x14ac:dyDescent="0.15">
      <c r="B121" s="139" t="s">
        <v>1146</v>
      </c>
      <c r="C121" s="140"/>
      <c r="D121" s="140"/>
      <c r="E121" s="141"/>
      <c r="G121" s="139" t="s">
        <v>1147</v>
      </c>
      <c r="H121" s="140"/>
      <c r="I121" s="140"/>
      <c r="J121" s="141"/>
      <c r="L121" s="139" t="s">
        <v>1148</v>
      </c>
      <c r="M121" s="140"/>
      <c r="N121" s="140"/>
      <c r="O121" s="141"/>
      <c r="Q121" s="139" t="s">
        <v>1149</v>
      </c>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3" t="s">
        <v>1150</v>
      </c>
      <c r="C129" s="134"/>
      <c r="D129" s="134"/>
      <c r="E129" s="135"/>
      <c r="G129" s="187" t="s">
        <v>480</v>
      </c>
      <c r="H129" s="188"/>
      <c r="I129" s="188"/>
      <c r="J129" s="189"/>
      <c r="L129" s="130" t="s">
        <v>696</v>
      </c>
      <c r="M129" s="131"/>
      <c r="N129" s="131"/>
      <c r="O129" s="132"/>
      <c r="Q129" s="130" t="s">
        <v>696</v>
      </c>
      <c r="R129" s="131"/>
      <c r="S129" s="131"/>
      <c r="T129" s="132"/>
    </row>
    <row r="132" spans="2:20" ht="12" customHeight="1" x14ac:dyDescent="0.15">
      <c r="B132" s="46" t="s">
        <v>364</v>
      </c>
      <c r="C132" s="82" t="s">
        <v>201</v>
      </c>
      <c r="D132" s="50" t="s">
        <v>365</v>
      </c>
      <c r="E132" s="83" t="str">
        <f>E133</f>
        <v>动力弓</v>
      </c>
    </row>
    <row r="133" spans="2:20" ht="12" customHeight="1" x14ac:dyDescent="0.15">
      <c r="B133" s="46" t="s">
        <v>366</v>
      </c>
      <c r="C133" s="84" t="s">
        <v>1084</v>
      </c>
      <c r="D133" s="84" t="s">
        <v>7</v>
      </c>
      <c r="E133" s="48" t="s">
        <v>1151</v>
      </c>
    </row>
    <row r="134" spans="2:20" ht="12" customHeight="1" x14ac:dyDescent="0.15">
      <c r="B134" s="46" t="s">
        <v>370</v>
      </c>
      <c r="C134" s="54" t="str">
        <f>IF(E134/10&lt;1,"",E134/10&amp;"D5")</f>
        <v>35D5</v>
      </c>
      <c r="D134" s="50" t="s">
        <v>371</v>
      </c>
      <c r="E134" s="51">
        <v>350</v>
      </c>
    </row>
    <row r="135" spans="2:20" ht="12" customHeight="1" x14ac:dyDescent="0.15">
      <c r="B135" s="46" t="s">
        <v>1071</v>
      </c>
      <c r="C135" s="54">
        <f>E135/50+1</f>
        <v>1</v>
      </c>
      <c r="D135" s="46" t="s">
        <v>1087</v>
      </c>
      <c r="E135" s="51">
        <v>0</v>
      </c>
    </row>
    <row r="136" spans="2:20" ht="12" customHeight="1" x14ac:dyDescent="0.15">
      <c r="B136" s="46" t="s">
        <v>1074</v>
      </c>
      <c r="C136" s="54">
        <f>E136*5</f>
        <v>1000</v>
      </c>
      <c r="D136" s="50" t="s">
        <v>1075</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05" t="s">
        <v>1152</v>
      </c>
      <c r="C140" s="206"/>
      <c r="D140" s="207" t="s">
        <v>1153</v>
      </c>
      <c r="E140" s="208"/>
    </row>
    <row r="141" spans="2:20" ht="12" customHeight="1" x14ac:dyDescent="0.15">
      <c r="B141" s="205"/>
      <c r="C141" s="206"/>
      <c r="D141" s="209"/>
      <c r="E141" s="166"/>
    </row>
    <row r="142" spans="2:20" ht="12" customHeight="1" x14ac:dyDescent="0.15">
      <c r="B142" s="205"/>
      <c r="C142" s="206"/>
      <c r="D142" s="209"/>
      <c r="E142" s="166"/>
    </row>
    <row r="143" spans="2:20" ht="12" customHeight="1" x14ac:dyDescent="0.15">
      <c r="B143" s="205"/>
      <c r="C143" s="206"/>
      <c r="D143" s="209"/>
      <c r="E143" s="166"/>
    </row>
    <row r="144" spans="2:20" ht="12" customHeight="1" x14ac:dyDescent="0.15">
      <c r="B144" s="205"/>
      <c r="C144" s="206"/>
      <c r="D144" s="209"/>
      <c r="E144" s="166"/>
    </row>
    <row r="145" spans="2:5" ht="12" customHeight="1" x14ac:dyDescent="0.15">
      <c r="B145" s="205"/>
      <c r="C145" s="206"/>
      <c r="D145" s="209"/>
      <c r="E145" s="166"/>
    </row>
    <row r="146" spans="2:5" ht="12" customHeight="1" x14ac:dyDescent="0.15">
      <c r="B146" s="86" t="s">
        <v>385</v>
      </c>
      <c r="C146" s="87">
        <v>600</v>
      </c>
      <c r="D146" s="209"/>
      <c r="E146" s="166"/>
    </row>
    <row r="147" spans="2:5" ht="12" customHeight="1" x14ac:dyDescent="0.15">
      <c r="B147" s="162"/>
      <c r="C147" s="163"/>
      <c r="D147" s="163"/>
      <c r="E147" s="164"/>
    </row>
    <row r="148" spans="2:5" ht="12" customHeight="1" x14ac:dyDescent="0.15">
      <c r="B148" s="162"/>
      <c r="C148" s="163"/>
      <c r="D148" s="163"/>
      <c r="E148" s="164"/>
    </row>
    <row r="149" spans="2:5" ht="12" customHeight="1" x14ac:dyDescent="0.15">
      <c r="B149" s="162"/>
      <c r="C149" s="163"/>
      <c r="D149" s="163"/>
      <c r="E149" s="164"/>
    </row>
    <row r="150" spans="2:5" ht="12" customHeight="1" x14ac:dyDescent="0.15">
      <c r="B150" s="162"/>
      <c r="C150" s="163"/>
      <c r="D150" s="163"/>
      <c r="E150" s="164"/>
    </row>
    <row r="151" spans="2:5" ht="12" customHeight="1" x14ac:dyDescent="0.15">
      <c r="B151" s="162"/>
      <c r="C151" s="163"/>
      <c r="D151" s="163"/>
      <c r="E151" s="164"/>
    </row>
    <row r="152" spans="2:5" ht="12" customHeight="1" x14ac:dyDescent="0.15">
      <c r="B152" s="162"/>
      <c r="C152" s="163"/>
      <c r="D152" s="163"/>
      <c r="E152" s="164"/>
    </row>
    <row r="153" spans="2:5" ht="12" customHeight="1" x14ac:dyDescent="0.15">
      <c r="B153" s="162"/>
      <c r="C153" s="163"/>
      <c r="D153" s="163"/>
      <c r="E153" s="164"/>
    </row>
    <row r="154" spans="2:5" ht="12" customHeight="1" x14ac:dyDescent="0.15">
      <c r="B154" s="162"/>
      <c r="C154" s="163"/>
      <c r="D154" s="163"/>
      <c r="E154" s="164"/>
    </row>
    <row r="155" spans="2:5" ht="12" customHeight="1" x14ac:dyDescent="0.15">
      <c r="B155" s="199" t="s">
        <v>778</v>
      </c>
      <c r="C155" s="200"/>
      <c r="D155" s="200"/>
      <c r="E155" s="201"/>
    </row>
  </sheetData>
  <mergeCells count="84">
    <mergeCell ref="D62:E68"/>
    <mergeCell ref="N62:O68"/>
    <mergeCell ref="B69:E76"/>
    <mergeCell ref="G69:J76"/>
    <mergeCell ref="L69:O76"/>
    <mergeCell ref="I62:J68"/>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Q69:T76"/>
    <mergeCell ref="G114:H119"/>
    <mergeCell ref="Q114:R119"/>
    <mergeCell ref="I114:J120"/>
    <mergeCell ref="S114:T120"/>
    <mergeCell ref="Q95:T102"/>
    <mergeCell ref="Q88:R93"/>
    <mergeCell ref="S88:T94"/>
    <mergeCell ref="G95:J102"/>
    <mergeCell ref="L95:O102"/>
    <mergeCell ref="G129:J129"/>
    <mergeCell ref="L129:O129"/>
    <mergeCell ref="Q129:T129"/>
    <mergeCell ref="B114:C119"/>
    <mergeCell ref="L114:M119"/>
    <mergeCell ref="D114:E120"/>
    <mergeCell ref="N114:O120"/>
    <mergeCell ref="B121:E128"/>
    <mergeCell ref="L121:O128"/>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B25:E25"/>
    <mergeCell ref="G25:J25"/>
    <mergeCell ref="L25:O25"/>
    <mergeCell ref="Q25:T25"/>
    <mergeCell ref="B51:E51"/>
    <mergeCell ref="G51:J51"/>
    <mergeCell ref="L51:O51"/>
    <mergeCell ref="Q51:T51"/>
    <mergeCell ref="D36:E42"/>
    <mergeCell ref="G43:J50"/>
    <mergeCell ref="L43:O50"/>
    <mergeCell ref="Q43:T50"/>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1084</v>
      </c>
      <c r="D3" s="7" t="s">
        <v>8</v>
      </c>
      <c r="E3" s="8" t="s">
        <v>1154</v>
      </c>
      <c r="G3" s="6" t="s">
        <v>366</v>
      </c>
      <c r="H3" s="7" t="s">
        <v>1084</v>
      </c>
      <c r="I3" s="7" t="s">
        <v>8</v>
      </c>
      <c r="J3" s="8" t="s">
        <v>1155</v>
      </c>
      <c r="L3" s="6" t="s">
        <v>366</v>
      </c>
      <c r="M3" s="7" t="s">
        <v>1084</v>
      </c>
      <c r="N3" s="7" t="s">
        <v>8</v>
      </c>
      <c r="O3" s="8" t="s">
        <v>166</v>
      </c>
      <c r="Q3" s="6" t="s">
        <v>366</v>
      </c>
      <c r="R3" s="7" t="s">
        <v>1084</v>
      </c>
      <c r="S3" s="7" t="s">
        <v>8</v>
      </c>
      <c r="T3" s="8" t="s">
        <v>1156</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1071</v>
      </c>
      <c r="C5" s="19">
        <f>E5/50+1</f>
        <v>1</v>
      </c>
      <c r="D5" s="6" t="s">
        <v>1072</v>
      </c>
      <c r="E5" s="11">
        <v>0</v>
      </c>
      <c r="G5" s="6" t="s">
        <v>1071</v>
      </c>
      <c r="H5" s="19">
        <f>J5/50+1</f>
        <v>1</v>
      </c>
      <c r="I5" s="6" t="s">
        <v>1072</v>
      </c>
      <c r="J5" s="11">
        <v>0</v>
      </c>
      <c r="L5" s="6" t="s">
        <v>1071</v>
      </c>
      <c r="M5" s="19">
        <f>O5/50+1</f>
        <v>6</v>
      </c>
      <c r="N5" s="6" t="s">
        <v>1072</v>
      </c>
      <c r="O5" s="11">
        <v>250</v>
      </c>
      <c r="Q5" s="6" t="s">
        <v>1071</v>
      </c>
      <c r="R5" s="19">
        <f>T5/50+1</f>
        <v>1</v>
      </c>
      <c r="S5" s="6" t="s">
        <v>1072</v>
      </c>
      <c r="T5" s="11">
        <v>0</v>
      </c>
    </row>
    <row r="6" spans="2:20" ht="12" customHeight="1" x14ac:dyDescent="0.15">
      <c r="B6" s="6" t="s">
        <v>1074</v>
      </c>
      <c r="C6" s="19">
        <f>E6*5</f>
        <v>100</v>
      </c>
      <c r="D6" s="10" t="s">
        <v>1075</v>
      </c>
      <c r="E6" s="11">
        <v>20</v>
      </c>
      <c r="G6" s="6" t="s">
        <v>1074</v>
      </c>
      <c r="H6" s="19">
        <f>J6*5</f>
        <v>1000</v>
      </c>
      <c r="I6" s="10" t="s">
        <v>1075</v>
      </c>
      <c r="J6" s="11">
        <v>200</v>
      </c>
      <c r="L6" s="6" t="s">
        <v>1074</v>
      </c>
      <c r="M6" s="19">
        <f>O6*5</f>
        <v>75</v>
      </c>
      <c r="N6" s="10" t="s">
        <v>1075</v>
      </c>
      <c r="O6" s="11">
        <v>15</v>
      </c>
      <c r="Q6" s="6" t="s">
        <v>1074</v>
      </c>
      <c r="R6" s="19">
        <f>T6*5</f>
        <v>375</v>
      </c>
      <c r="S6" s="10" t="s">
        <v>1075</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7" t="s">
        <v>383</v>
      </c>
      <c r="C10" s="198"/>
      <c r="D10" s="194" t="s">
        <v>1157</v>
      </c>
      <c r="E10" s="195"/>
      <c r="G10" s="197" t="s">
        <v>1158</v>
      </c>
      <c r="H10" s="198"/>
      <c r="I10" s="194" t="s">
        <v>1159</v>
      </c>
      <c r="J10" s="195"/>
      <c r="L10" s="197" t="s">
        <v>1160</v>
      </c>
      <c r="M10" s="198"/>
      <c r="N10" s="194" t="s">
        <v>1161</v>
      </c>
      <c r="O10" s="195"/>
      <c r="Q10" s="197" t="s">
        <v>1162</v>
      </c>
      <c r="R10" s="198"/>
      <c r="S10" s="194" t="s">
        <v>1163</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200</v>
      </c>
      <c r="I16" s="196"/>
      <c r="J16" s="147"/>
      <c r="L16" s="75" t="s">
        <v>385</v>
      </c>
      <c r="M16" s="76">
        <v>600</v>
      </c>
      <c r="N16" s="196"/>
      <c r="O16" s="147"/>
      <c r="Q16" s="75" t="s">
        <v>385</v>
      </c>
      <c r="R16" s="76">
        <v>300</v>
      </c>
      <c r="S16" s="196"/>
      <c r="T16" s="147"/>
    </row>
    <row r="17" spans="2:20" ht="12" customHeight="1" x14ac:dyDescent="0.15">
      <c r="B17" s="139" t="s">
        <v>1164</v>
      </c>
      <c r="C17" s="140"/>
      <c r="D17" s="140"/>
      <c r="E17" s="141"/>
      <c r="G17" s="139" t="s">
        <v>1165</v>
      </c>
      <c r="H17" s="140"/>
      <c r="I17" s="140"/>
      <c r="J17" s="141"/>
      <c r="L17" s="139"/>
      <c r="M17" s="140"/>
      <c r="N17" s="140"/>
      <c r="O17" s="141"/>
      <c r="Q17" s="139" t="s">
        <v>1166</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388</v>
      </c>
      <c r="C25" s="188"/>
      <c r="D25" s="188"/>
      <c r="E25" s="189"/>
      <c r="G25" s="187" t="s">
        <v>792</v>
      </c>
      <c r="H25" s="188"/>
      <c r="I25" s="188"/>
      <c r="J25" s="189"/>
      <c r="L25" s="187" t="s">
        <v>1167</v>
      </c>
      <c r="M25" s="188"/>
      <c r="N25" s="188"/>
      <c r="O25" s="189"/>
      <c r="Q25" s="187" t="s">
        <v>391</v>
      </c>
      <c r="R25" s="188"/>
      <c r="S25" s="188"/>
      <c r="T25" s="189"/>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1084</v>
      </c>
      <c r="D29" s="7" t="s">
        <v>8</v>
      </c>
      <c r="E29" s="8" t="s">
        <v>62</v>
      </c>
      <c r="G29" s="6" t="s">
        <v>366</v>
      </c>
      <c r="H29" s="7" t="s">
        <v>1084</v>
      </c>
      <c r="I29" s="7" t="s">
        <v>8</v>
      </c>
      <c r="J29" s="8" t="s">
        <v>1168</v>
      </c>
      <c r="L29" s="6" t="s">
        <v>366</v>
      </c>
      <c r="M29" s="7" t="s">
        <v>1084</v>
      </c>
      <c r="N29" s="7" t="s">
        <v>8</v>
      </c>
      <c r="O29" s="8" t="s">
        <v>1169</v>
      </c>
      <c r="Q29" s="6" t="s">
        <v>366</v>
      </c>
      <c r="R29" s="7" t="s">
        <v>1084</v>
      </c>
      <c r="S29" s="7" t="s">
        <v>8</v>
      </c>
      <c r="T29" s="8" t="s">
        <v>1169</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1071</v>
      </c>
      <c r="C31" s="19">
        <f>E31/50+1</f>
        <v>3</v>
      </c>
      <c r="D31" s="6" t="s">
        <v>1072</v>
      </c>
      <c r="E31" s="11">
        <v>100</v>
      </c>
      <c r="G31" s="6" t="s">
        <v>1071</v>
      </c>
      <c r="H31" s="19">
        <f>J31/50+1</f>
        <v>1</v>
      </c>
      <c r="I31" s="6" t="s">
        <v>1072</v>
      </c>
      <c r="J31" s="11">
        <v>0</v>
      </c>
      <c r="L31" s="6" t="s">
        <v>1071</v>
      </c>
      <c r="M31" s="19">
        <f>O31/50+1</f>
        <v>3</v>
      </c>
      <c r="N31" s="6" t="s">
        <v>1072</v>
      </c>
      <c r="O31" s="11">
        <v>100</v>
      </c>
      <c r="Q31" s="6" t="s">
        <v>1071</v>
      </c>
      <c r="R31" s="19">
        <f>T31/50+1</f>
        <v>2</v>
      </c>
      <c r="S31" s="6" t="s">
        <v>1072</v>
      </c>
      <c r="T31" s="11">
        <v>50</v>
      </c>
    </row>
    <row r="32" spans="2:20" ht="12" customHeight="1" x14ac:dyDescent="0.15">
      <c r="B32" s="6" t="s">
        <v>1074</v>
      </c>
      <c r="C32" s="19">
        <f>E32*5</f>
        <v>250</v>
      </c>
      <c r="D32" s="10" t="s">
        <v>1075</v>
      </c>
      <c r="E32" s="11">
        <v>50</v>
      </c>
      <c r="G32" s="6" t="s">
        <v>1074</v>
      </c>
      <c r="H32" s="19">
        <f>J32*5</f>
        <v>350</v>
      </c>
      <c r="I32" s="10" t="s">
        <v>1075</v>
      </c>
      <c r="J32" s="11">
        <v>70</v>
      </c>
      <c r="L32" s="6" t="s">
        <v>1074</v>
      </c>
      <c r="M32" s="19">
        <f>O32*5</f>
        <v>350</v>
      </c>
      <c r="N32" s="10" t="s">
        <v>1075</v>
      </c>
      <c r="O32" s="11">
        <v>70</v>
      </c>
      <c r="Q32" s="6" t="s">
        <v>1074</v>
      </c>
      <c r="R32" s="19">
        <f>T32*5</f>
        <v>500</v>
      </c>
      <c r="S32" s="10" t="s">
        <v>1075</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7" t="s">
        <v>1170</v>
      </c>
      <c r="C36" s="198"/>
      <c r="D36" s="194" t="s">
        <v>1171</v>
      </c>
      <c r="E36" s="195"/>
      <c r="G36" s="197" t="s">
        <v>383</v>
      </c>
      <c r="H36" s="198"/>
      <c r="I36" s="194" t="s">
        <v>1172</v>
      </c>
      <c r="J36" s="195"/>
      <c r="L36" s="197" t="s">
        <v>383</v>
      </c>
      <c r="M36" s="198"/>
      <c r="N36" s="194" t="s">
        <v>1173</v>
      </c>
      <c r="O36" s="195"/>
      <c r="Q36" s="197" t="s">
        <v>1174</v>
      </c>
      <c r="R36" s="198"/>
      <c r="S36" s="194" t="s">
        <v>1175</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100</v>
      </c>
      <c r="D42" s="196"/>
      <c r="E42" s="147"/>
      <c r="G42" s="75" t="s">
        <v>385</v>
      </c>
      <c r="H42" s="76"/>
      <c r="I42" s="196"/>
      <c r="J42" s="147"/>
      <c r="L42" s="75" t="s">
        <v>385</v>
      </c>
      <c r="M42" s="76"/>
      <c r="N42" s="196"/>
      <c r="O42" s="147"/>
      <c r="Q42" s="75" t="s">
        <v>385</v>
      </c>
      <c r="R42" s="76">
        <v>100</v>
      </c>
      <c r="S42" s="196"/>
      <c r="T42" s="147"/>
    </row>
    <row r="43" spans="2:20" ht="12" customHeight="1" x14ac:dyDescent="0.15">
      <c r="B43" s="139" t="s">
        <v>478</v>
      </c>
      <c r="C43" s="140"/>
      <c r="D43" s="140"/>
      <c r="E43" s="141"/>
      <c r="G43" s="139" t="s">
        <v>478</v>
      </c>
      <c r="H43" s="140"/>
      <c r="I43" s="140"/>
      <c r="J43" s="141"/>
      <c r="L43" s="139" t="s">
        <v>478</v>
      </c>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480</v>
      </c>
      <c r="C51" s="188"/>
      <c r="D51" s="188"/>
      <c r="E51" s="189"/>
      <c r="G51" s="187" t="s">
        <v>1176</v>
      </c>
      <c r="H51" s="188"/>
      <c r="I51" s="188"/>
      <c r="J51" s="189"/>
      <c r="L51" s="187" t="s">
        <v>1176</v>
      </c>
      <c r="M51" s="188"/>
      <c r="N51" s="188"/>
      <c r="O51" s="189"/>
      <c r="Q51" s="187" t="s">
        <v>1176</v>
      </c>
      <c r="R51" s="188"/>
      <c r="S51" s="188"/>
      <c r="T51" s="189"/>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1084</v>
      </c>
      <c r="D55" s="7" t="s">
        <v>8</v>
      </c>
      <c r="E55" s="8" t="s">
        <v>1169</v>
      </c>
      <c r="G55" s="6" t="s">
        <v>366</v>
      </c>
      <c r="H55" s="7" t="s">
        <v>1084</v>
      </c>
      <c r="I55" s="7" t="s">
        <v>8</v>
      </c>
      <c r="J55" s="8" t="s">
        <v>1169</v>
      </c>
      <c r="L55" s="6" t="s">
        <v>366</v>
      </c>
      <c r="M55" s="7" t="s">
        <v>1084</v>
      </c>
      <c r="N55" s="7" t="s">
        <v>8</v>
      </c>
      <c r="O55" s="8" t="s">
        <v>1169</v>
      </c>
      <c r="Q55" s="6" t="s">
        <v>366</v>
      </c>
      <c r="R55" s="7" t="s">
        <v>1084</v>
      </c>
      <c r="S55" s="7" t="s">
        <v>8</v>
      </c>
      <c r="T55" s="8" t="s">
        <v>1177</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1071</v>
      </c>
      <c r="C57" s="19">
        <f>E57/50+1</f>
        <v>1</v>
      </c>
      <c r="D57" s="6" t="s">
        <v>1072</v>
      </c>
      <c r="E57" s="11">
        <v>0</v>
      </c>
      <c r="G57" s="6" t="s">
        <v>1071</v>
      </c>
      <c r="H57" s="19">
        <f>J57/50+1</f>
        <v>1</v>
      </c>
      <c r="I57" s="6" t="s">
        <v>1072</v>
      </c>
      <c r="J57" s="11">
        <v>0</v>
      </c>
      <c r="L57" s="6" t="s">
        <v>1071</v>
      </c>
      <c r="M57" s="19">
        <f>O57/50+1</f>
        <v>1</v>
      </c>
      <c r="N57" s="6" t="s">
        <v>1072</v>
      </c>
      <c r="O57" s="11">
        <v>0</v>
      </c>
      <c r="Q57" s="6" t="s">
        <v>1071</v>
      </c>
      <c r="R57" s="19">
        <f>T57/50+1</f>
        <v>1</v>
      </c>
      <c r="S57" s="6" t="s">
        <v>1072</v>
      </c>
      <c r="T57" s="11">
        <v>0</v>
      </c>
    </row>
    <row r="58" spans="2:20" ht="12" customHeight="1" x14ac:dyDescent="0.15">
      <c r="B58" s="6" t="s">
        <v>1074</v>
      </c>
      <c r="C58" s="19">
        <f>E58*5</f>
        <v>500</v>
      </c>
      <c r="D58" s="10" t="s">
        <v>1075</v>
      </c>
      <c r="E58" s="11">
        <v>100</v>
      </c>
      <c r="G58" s="6" t="s">
        <v>1074</v>
      </c>
      <c r="H58" s="19">
        <f>J58*5</f>
        <v>750</v>
      </c>
      <c r="I58" s="10" t="s">
        <v>1075</v>
      </c>
      <c r="J58" s="11">
        <v>150</v>
      </c>
      <c r="L58" s="6" t="s">
        <v>1074</v>
      </c>
      <c r="M58" s="19">
        <f>O58*5</f>
        <v>500</v>
      </c>
      <c r="N58" s="10" t="s">
        <v>1075</v>
      </c>
      <c r="O58" s="11">
        <v>100</v>
      </c>
      <c r="Q58" s="6" t="s">
        <v>1074</v>
      </c>
      <c r="R58" s="19">
        <f>T58*5</f>
        <v>500</v>
      </c>
      <c r="S58" s="10" t="s">
        <v>1075</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7" t="s">
        <v>1178</v>
      </c>
      <c r="C62" s="198"/>
      <c r="D62" s="194" t="s">
        <v>1179</v>
      </c>
      <c r="E62" s="195"/>
      <c r="G62" s="197" t="s">
        <v>1180</v>
      </c>
      <c r="H62" s="198"/>
      <c r="I62" s="194" t="s">
        <v>1181</v>
      </c>
      <c r="J62" s="195"/>
      <c r="L62" s="197" t="s">
        <v>1182</v>
      </c>
      <c r="M62" s="198"/>
      <c r="N62" s="194" t="s">
        <v>1183</v>
      </c>
      <c r="O62" s="195"/>
      <c r="Q62" s="197" t="s">
        <v>1184</v>
      </c>
      <c r="R62" s="198"/>
      <c r="S62" s="194" t="s">
        <v>1185</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200</v>
      </c>
      <c r="D68" s="196"/>
      <c r="E68" s="147"/>
      <c r="G68" s="75" t="s">
        <v>385</v>
      </c>
      <c r="H68" s="76">
        <v>200</v>
      </c>
      <c r="I68" s="196"/>
      <c r="J68" s="147"/>
      <c r="L68" s="75" t="s">
        <v>385</v>
      </c>
      <c r="M68" s="76">
        <v>400</v>
      </c>
      <c r="N68" s="196"/>
      <c r="O68" s="147"/>
      <c r="Q68" s="75" t="s">
        <v>385</v>
      </c>
      <c r="R68" s="76">
        <v>600</v>
      </c>
      <c r="S68" s="196"/>
      <c r="T68" s="147"/>
    </row>
    <row r="69" spans="2:20" ht="12" customHeight="1" x14ac:dyDescent="0.15">
      <c r="B69" s="139" t="s">
        <v>478</v>
      </c>
      <c r="C69" s="140"/>
      <c r="D69" s="140"/>
      <c r="E69" s="141"/>
      <c r="G69" s="139" t="s">
        <v>478</v>
      </c>
      <c r="H69" s="140"/>
      <c r="I69" s="140"/>
      <c r="J69" s="141"/>
      <c r="L69" s="139" t="s">
        <v>478</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1176</v>
      </c>
      <c r="C77" s="188"/>
      <c r="D77" s="188"/>
      <c r="E77" s="189"/>
      <c r="G77" s="187" t="s">
        <v>1176</v>
      </c>
      <c r="H77" s="188"/>
      <c r="I77" s="188"/>
      <c r="J77" s="189"/>
      <c r="L77" s="187" t="s">
        <v>1176</v>
      </c>
      <c r="M77" s="188"/>
      <c r="N77" s="188"/>
      <c r="O77" s="189"/>
      <c r="Q77" s="187" t="s">
        <v>1176</v>
      </c>
      <c r="R77" s="188"/>
      <c r="S77" s="188"/>
      <c r="T77" s="189"/>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1084</v>
      </c>
      <c r="D81" s="7" t="s">
        <v>8</v>
      </c>
      <c r="E81" s="8" t="s">
        <v>1168</v>
      </c>
      <c r="G81" s="6" t="s">
        <v>366</v>
      </c>
      <c r="H81" s="7" t="s">
        <v>1084</v>
      </c>
      <c r="I81" s="7" t="s">
        <v>8</v>
      </c>
      <c r="J81" s="8" t="s">
        <v>1186</v>
      </c>
    </row>
    <row r="82" spans="2:10" ht="12" customHeight="1" x14ac:dyDescent="0.15">
      <c r="B82" s="6" t="s">
        <v>370</v>
      </c>
      <c r="C82" s="12" t="str">
        <f>IF(E82/10&lt;1,"",E82/10&amp;"D5")</f>
        <v>45D5</v>
      </c>
      <c r="D82" s="10" t="s">
        <v>371</v>
      </c>
      <c r="E82" s="11">
        <v>450</v>
      </c>
      <c r="G82" s="6" t="s">
        <v>370</v>
      </c>
      <c r="H82" s="12" t="s">
        <v>1187</v>
      </c>
      <c r="I82" s="10" t="s">
        <v>371</v>
      </c>
      <c r="J82" s="11">
        <v>500</v>
      </c>
    </row>
    <row r="83" spans="2:10" ht="12" customHeight="1" x14ac:dyDescent="0.15">
      <c r="B83" s="6" t="s">
        <v>1071</v>
      </c>
      <c r="C83" s="19">
        <f>E83/50+1</f>
        <v>1</v>
      </c>
      <c r="D83" s="6" t="s">
        <v>1072</v>
      </c>
      <c r="E83" s="11">
        <v>0</v>
      </c>
      <c r="G83" s="6" t="s">
        <v>1071</v>
      </c>
      <c r="H83" s="19">
        <f>J83/50+1</f>
        <v>1</v>
      </c>
      <c r="I83" s="6" t="s">
        <v>1072</v>
      </c>
      <c r="J83" s="11">
        <v>0</v>
      </c>
    </row>
    <row r="84" spans="2:10" ht="12" customHeight="1" x14ac:dyDescent="0.15">
      <c r="B84" s="6" t="s">
        <v>1074</v>
      </c>
      <c r="C84" s="19">
        <f>E84*5</f>
        <v>750</v>
      </c>
      <c r="D84" s="10" t="s">
        <v>1075</v>
      </c>
      <c r="E84" s="11">
        <v>150</v>
      </c>
      <c r="G84" s="6" t="s">
        <v>1074</v>
      </c>
      <c r="H84" s="19">
        <f>J84*5</f>
        <v>1500</v>
      </c>
      <c r="I84" s="10" t="s">
        <v>1075</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7" t="s">
        <v>1188</v>
      </c>
      <c r="C88" s="198"/>
      <c r="D88" s="194" t="s">
        <v>1189</v>
      </c>
      <c r="E88" s="195"/>
      <c r="G88" s="197" t="s">
        <v>1190</v>
      </c>
      <c r="H88" s="198"/>
      <c r="I88" s="194" t="s">
        <v>1191</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75" t="s">
        <v>385</v>
      </c>
      <c r="C94" s="76">
        <v>600</v>
      </c>
      <c r="D94" s="196"/>
      <c r="E94" s="147"/>
      <c r="G94" s="75" t="s">
        <v>385</v>
      </c>
      <c r="H94" s="76">
        <v>2100</v>
      </c>
      <c r="I94" s="196"/>
      <c r="J94" s="147"/>
    </row>
    <row r="95" spans="2:10" ht="12" customHeight="1" x14ac:dyDescent="0.15">
      <c r="B95" s="139" t="s">
        <v>478</v>
      </c>
      <c r="C95" s="140"/>
      <c r="D95" s="140"/>
      <c r="E95" s="141"/>
      <c r="G95" s="139" t="s">
        <v>1192</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1176</v>
      </c>
      <c r="C103" s="188"/>
      <c r="D103" s="188"/>
      <c r="E103" s="189"/>
      <c r="G103" s="187" t="s">
        <v>1050</v>
      </c>
      <c r="H103" s="188"/>
      <c r="I103" s="188"/>
      <c r="J103" s="189"/>
    </row>
  </sheetData>
  <mergeCells count="56">
    <mergeCell ref="N36:O42"/>
    <mergeCell ref="B10:C15"/>
    <mergeCell ref="L10:M15"/>
    <mergeCell ref="D10:E16"/>
    <mergeCell ref="N10:O16"/>
    <mergeCell ref="B17:E24"/>
    <mergeCell ref="G10:H15"/>
    <mergeCell ref="B25:E25"/>
    <mergeCell ref="G25:J25"/>
    <mergeCell ref="L25:O25"/>
    <mergeCell ref="Q10:R15"/>
    <mergeCell ref="I10:J16"/>
    <mergeCell ref="S10:T16"/>
    <mergeCell ref="G17:J24"/>
    <mergeCell ref="Q17:T24"/>
    <mergeCell ref="L17:O24"/>
    <mergeCell ref="I62:J68"/>
    <mergeCell ref="S62:T68"/>
    <mergeCell ref="B62:C67"/>
    <mergeCell ref="L62:M67"/>
    <mergeCell ref="L69:O76"/>
    <mergeCell ref="Q69:T76"/>
    <mergeCell ref="B69:E76"/>
    <mergeCell ref="G69:J76"/>
    <mergeCell ref="D62:E68"/>
    <mergeCell ref="N62:O68"/>
    <mergeCell ref="G62:H67"/>
    <mergeCell ref="Q62:R67"/>
    <mergeCell ref="B77:E77"/>
    <mergeCell ref="G77:J77"/>
    <mergeCell ref="L77:O77"/>
    <mergeCell ref="Q77:T77"/>
    <mergeCell ref="B103:E103"/>
    <mergeCell ref="G103:J103"/>
    <mergeCell ref="B88:C93"/>
    <mergeCell ref="D88:E94"/>
    <mergeCell ref="G88:H93"/>
    <mergeCell ref="I88:J94"/>
    <mergeCell ref="B95:E102"/>
    <mergeCell ref="G95:J102"/>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2022-03-17T13:40:54Z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